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87"/>
  </bookViews>
  <sheets>
    <sheet name="NPCA 2013-2017" sheetId="1" r:id="rId1"/>
  </sheets>
  <definedNames>
    <definedName name="_xlnm.Print_Area" localSheetId="0">'NPCA 2013-2017'!$A$1:$G$96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95" i="1"/>
  <c r="D96" s="1"/>
  <c r="D91"/>
  <c r="D77"/>
  <c r="D51"/>
  <c r="D27"/>
  <c r="D29"/>
  <c r="D30"/>
  <c r="D24"/>
  <c r="D9"/>
  <c r="D5"/>
  <c r="D6"/>
  <c r="D7"/>
  <c r="D4"/>
  <c r="D94"/>
  <c r="D93"/>
  <c r="D92"/>
  <c r="D90"/>
  <c r="D89"/>
  <c r="D88"/>
  <c r="D87"/>
  <c r="D86"/>
  <c r="D85"/>
  <c r="D84"/>
  <c r="D83"/>
  <c r="D82"/>
  <c r="D81"/>
  <c r="D80"/>
  <c r="D79"/>
  <c r="D78"/>
  <c r="D76"/>
  <c r="D75"/>
  <c r="D74"/>
  <c r="D73"/>
  <c r="D71"/>
  <c r="D68"/>
  <c r="D69" s="1"/>
  <c r="D67"/>
  <c r="D66"/>
  <c r="D65"/>
  <c r="D63"/>
  <c r="D62"/>
  <c r="D61"/>
  <c r="D60"/>
  <c r="D59"/>
  <c r="D58"/>
  <c r="D57"/>
  <c r="D56"/>
  <c r="D55"/>
  <c r="D53"/>
  <c r="D50"/>
  <c r="D49"/>
  <c r="D48"/>
  <c r="D47"/>
  <c r="D46"/>
  <c r="D45"/>
  <c r="D44"/>
  <c r="D43"/>
  <c r="D42"/>
  <c r="D40"/>
  <c r="D39"/>
  <c r="D38"/>
  <c r="D37"/>
  <c r="D36"/>
  <c r="D35"/>
  <c r="D33"/>
  <c r="D32"/>
  <c r="D31"/>
  <c r="D26"/>
  <c r="D25"/>
  <c r="D23"/>
  <c r="D22"/>
  <c r="D21"/>
  <c r="D20"/>
  <c r="D19"/>
  <c r="D18"/>
  <c r="D17"/>
  <c r="D16"/>
  <c r="D15"/>
  <c r="D14"/>
  <c r="D12"/>
  <c r="D11"/>
  <c r="D10"/>
</calcChain>
</file>

<file path=xl/comments1.xml><?xml version="1.0" encoding="utf-8"?>
<comments xmlns="http://schemas.openxmlformats.org/spreadsheetml/2006/main">
  <authors>
    <author/>
  </authors>
  <commentList>
    <comment ref="A77" authorId="0">
      <text>
        <r>
          <rPr>
            <sz val="11"/>
            <color rgb="FF000000"/>
            <rFont val="Calibri"/>
            <family val="2"/>
            <charset val="1"/>
          </rPr>
          <t>usuário:</t>
        </r>
      </text>
    </comment>
  </commentList>
</comments>
</file>

<file path=xl/sharedStrings.xml><?xml version="1.0" encoding="utf-8"?>
<sst xmlns="http://schemas.openxmlformats.org/spreadsheetml/2006/main" count="112" uniqueCount="103">
  <si>
    <r>
      <rPr>
        <b/>
        <sz val="10"/>
        <color rgb="FF000000"/>
        <rFont val="Calibri"/>
        <family val="2"/>
        <charset val="1"/>
      </rPr>
      <t>Pontuação total máxima (</t>
    </r>
    <r>
      <rPr>
        <b/>
        <sz val="10"/>
        <color rgb="FF000000"/>
        <rFont val="Calibri"/>
        <family val="2"/>
        <charset val="1"/>
      </rPr>
      <t>395 pontos). Preencher área amarela e imprimir o arquivo preenchido pois o Excel irá calcular a pontuação final.</t>
    </r>
  </si>
  <si>
    <t>PONTOS</t>
  </si>
  <si>
    <t>TOTAL</t>
  </si>
  <si>
    <t>1. FORMAÇÃO – Pontuação máxima: 120 pontos</t>
  </si>
  <si>
    <t>Curso técnico concluído (máximo um curso)</t>
  </si>
  <si>
    <t>Curso de graduação concluído (máximo um curso)</t>
  </si>
  <si>
    <t>Curso de especialização concluído (máximo um curso)</t>
  </si>
  <si>
    <t>Curso de mestrado concluído (máximo um curso)</t>
  </si>
  <si>
    <t>1.1 FORMAÇÃO COMPLEMENTAR</t>
  </si>
  <si>
    <t>Curso na área de formação acima ou igual a 40 horas</t>
  </si>
  <si>
    <t>Curso na área de formação entre 20 e 39 horas</t>
  </si>
  <si>
    <t>Curso na área de formação entre 10 e 19 horas</t>
  </si>
  <si>
    <t>Curso na área de formação de até 10 horas</t>
  </si>
  <si>
    <t>1.2 OUTROS</t>
  </si>
  <si>
    <t>Participação em projeto com financiamento de agência de fomento</t>
  </si>
  <si>
    <t>Estágio remunerado na área de formação</t>
  </si>
  <si>
    <t>Estágio não remunerado na área de formação (acima de 200 horas)</t>
  </si>
  <si>
    <t>Estágio não remunerado na área de formação (entre 100 e 200 horas)</t>
  </si>
  <si>
    <t>Aprovação em edital interno de mobilidade acadêmica</t>
  </si>
  <si>
    <t>Monitoria acadêmica remunerada por semestre (Editais PROEN, com carga horária de 20h semanais)</t>
  </si>
  <si>
    <t>Programa de Facilitação à Aprendizagem (Editais PROGES)</t>
  </si>
  <si>
    <t>Monitoria acadêmica voluntária por semestre (entre 100 e 200h)</t>
  </si>
  <si>
    <t>Monitoria acadêmica voluntária por semestre (acima de 200h)</t>
  </si>
  <si>
    <t>Bolsa PIBEX, PIBID, PROEXT ou PET (bolsa)</t>
  </si>
  <si>
    <t>2. PARTICIPAÇÃO PROGRAMA PIBIC - Pontuação máxima: 50 pontos</t>
  </si>
  <si>
    <t>Iniciação científica concluída (ano)</t>
  </si>
  <si>
    <t>Iniciação científica em andamento</t>
  </si>
  <si>
    <t>3. PRODUÇÃO CIENTÍFICA – Pontuação máxima: 100 pontos</t>
  </si>
  <si>
    <t>3.1 ARTIGOS PUBLICADOS SEGUNDO O QUALIS DA ÁREA</t>
  </si>
  <si>
    <t>3.2 LIVROS E CAPÍTULOS DE LIVROS</t>
  </si>
  <si>
    <t>Autoria de livro especializado (Edição internacional)</t>
  </si>
  <si>
    <t>Autoria de livro especializado (Edição nacional/local)</t>
  </si>
  <si>
    <t>Autoria de capítulo de livro especializado (Edição internacional)</t>
  </si>
  <si>
    <t>Autoria de capítulo de livro especializado (Edição nacional/local)</t>
  </si>
  <si>
    <t>Organização de livro especializado (Edição internacional)</t>
  </si>
  <si>
    <t>Organização de livro especializado (Edição nacional/local)</t>
  </si>
  <si>
    <t>3.3 TRABALHOS EM EVENTOS</t>
  </si>
  <si>
    <t>Trabalho completo publicado em anais de evento científico internacional</t>
  </si>
  <si>
    <t>Trabalho completo publicado em anais de evento científico nacional</t>
  </si>
  <si>
    <t>Trabalho completo publicado em anais de evento científico regional</t>
  </si>
  <si>
    <t>Resumo expandido publicado em anais de evento científico internacional</t>
  </si>
  <si>
    <t>Resumo expandido publicado em anais de evento científico nacional</t>
  </si>
  <si>
    <t>Resumo expandido publicado em anais de evento científico regional/local</t>
  </si>
  <si>
    <t>Resumo simples publicado em anais de evento científico internacional</t>
  </si>
  <si>
    <t>Resumo simples publicado em anais de evento científico nacional</t>
  </si>
  <si>
    <t>Resumo simples publicado em anais de evento científico regional/local</t>
  </si>
  <si>
    <t>4. PRODUÇÃO CULTURAL – Pontuação máxima: 25 pontos</t>
  </si>
  <si>
    <t>4.1 TEXTOS EM JORNAIS OU REVISTAS</t>
  </si>
  <si>
    <t>Produto de divulgação científica na mídia regional/nacional</t>
  </si>
  <si>
    <t>4.2 PRODUÇÃO ARTÍSTICA CULTURAL</t>
  </si>
  <si>
    <t>Apresentação de obra artística (com registro e/ou divulgação)</t>
  </si>
  <si>
    <t>Apresentação em rádio ou TV</t>
  </si>
  <si>
    <t>Arranjo musical (gravado, publicado e/ou apresentado) (com registro e/ou divulgação</t>
  </si>
  <si>
    <t>Composição musical (gravado, publicado e/ou apresentada) (com registro e/ou divulgação)</t>
  </si>
  <si>
    <t>Obras de artes visuais (com registro e/ou divulgação)</t>
  </si>
  <si>
    <t>Sonoplastia (com registro ou divulgação)</t>
  </si>
  <si>
    <t>Cenário/figurino (com registro e/ou divulgação)</t>
  </si>
  <si>
    <t>Direção de espetáculos (teatrais/musicais) (com registro e/ou divulgação)</t>
  </si>
  <si>
    <t>Curadoria de exposições (com registro e/ou divulgação)</t>
  </si>
  <si>
    <t>4.3 DEMAIS TIPOS DE PRODUÇÕES BIBLIOGRÁFICAS</t>
  </si>
  <si>
    <t>Partitura musical (de sua própria autoria) com registro e/ou divulgação</t>
  </si>
  <si>
    <t>Prefácio e/ou posfácio de livro especializado</t>
  </si>
  <si>
    <t>Tradução de livro especializado (edição nacional ou internacional)</t>
  </si>
  <si>
    <t>Tradução de artigo ou capítulo de livro especializado</t>
  </si>
  <si>
    <t>5. PRODUÇÃO TÉCNICA – Pontuação máxima: 25 pontos</t>
  </si>
  <si>
    <t>5.1 PRODUÇÃO TÉCNICA</t>
  </si>
  <si>
    <t>Desenvolvimento de material didático ou instrucional inclusive em sites da internet</t>
  </si>
  <si>
    <t>5.2 PROPRIEDADE INTELECTUAL (COM REGISTRO DE PATENTE)</t>
  </si>
  <si>
    <t>Processo ou técnica</t>
  </si>
  <si>
    <t>Produto tecnológico</t>
  </si>
  <si>
    <t>Produto de design</t>
  </si>
  <si>
    <t>Software</t>
  </si>
  <si>
    <t>6. ORGANIZAÇÃO / PARTICIPAÇÃO EM EVENTOS CIENTÍFICOS – Pontuação máxima: 50 pontos</t>
  </si>
  <si>
    <t>Auxílio na organização de evento internacional</t>
  </si>
  <si>
    <t>Auxílio na organização de evento nacional</t>
  </si>
  <si>
    <t>Auxílio na organização de evento regional</t>
  </si>
  <si>
    <t>Ministração de minicurso acima ou igual a 08 horas</t>
  </si>
  <si>
    <t>Apresentação oral e participação em evento internacional</t>
  </si>
  <si>
    <t>Apresentação oral e participação em evento nacional</t>
  </si>
  <si>
    <t>Apresentação oral e participação em evento regional</t>
  </si>
  <si>
    <t>Apresentação em pôster e participação em evento internacional</t>
  </si>
  <si>
    <t>Apresentação em pôster e participação em evento nacional</t>
  </si>
  <si>
    <t>Apresentação em pôster e participação em evento regional</t>
  </si>
  <si>
    <t>Somente participação em evento Internacional</t>
  </si>
  <si>
    <t>Somente participação em evento nacional</t>
  </si>
  <si>
    <t>Somente participação em evento regional</t>
  </si>
  <si>
    <t>7. PRÊMIOS E TÍTULOS – Pontuação máxima: 25 pontos</t>
  </si>
  <si>
    <t>Premiação internacional</t>
  </si>
  <si>
    <t>Premiação nacional</t>
  </si>
  <si>
    <t>Premiação regional/local</t>
  </si>
  <si>
    <t>TOTAL (NPCA)</t>
  </si>
  <si>
    <t>Artigo completo em periódico A1 a A2</t>
  </si>
  <si>
    <t>Artigo completo em periódico B1 a B2</t>
  </si>
  <si>
    <t>Artigo completo em periódicoB2 a B4</t>
  </si>
  <si>
    <t>Artigo completo em periódico B5 a C</t>
  </si>
  <si>
    <t>Artigo completo em periódico sem Qualis</t>
  </si>
  <si>
    <t>QUANTIDADE DE PRODUÇÕES</t>
  </si>
  <si>
    <t>total</t>
  </si>
  <si>
    <t>(máximo 120)</t>
  </si>
  <si>
    <t>(máximo 50)</t>
  </si>
  <si>
    <t>(máximo 100)</t>
  </si>
  <si>
    <t>(máximo 25)</t>
  </si>
  <si>
    <t>ANEXO II - PLANILHA DE PRODUÇÃO CIENTÍFICO ACADÊMICA DISCENTE - 2013 a 2018                                     EDITAL 10/2018 PROPPIT/UFOPA</t>
  </si>
</sst>
</file>

<file path=xl/styles.xml><?xml version="1.0" encoding="utf-8"?>
<styleSheet xmlns="http://schemas.openxmlformats.org/spreadsheetml/2006/main">
  <fonts count="20">
    <font>
      <sz val="11"/>
      <color rgb="FF000000"/>
      <name val="Calibri"/>
      <family val="2"/>
      <charset val="1"/>
    </font>
    <font>
      <b/>
      <sz val="12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theme="3" tint="0.39997558519241921"/>
      <name val="Calibri"/>
      <family val="2"/>
    </font>
    <font>
      <b/>
      <sz val="11"/>
      <color rgb="FF00B0F0"/>
      <name val="Calibri"/>
      <family val="2"/>
      <charset val="1"/>
    </font>
    <font>
      <b/>
      <sz val="10"/>
      <color rgb="FF00B0F0"/>
      <name val="Calibri"/>
      <family val="2"/>
      <charset val="1"/>
    </font>
    <font>
      <b/>
      <sz val="10"/>
      <color rgb="FF00B050"/>
      <name val="Calibri"/>
      <family val="2"/>
      <charset val="1"/>
    </font>
    <font>
      <sz val="11"/>
      <color rgb="FF00B05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theme="9" tint="-0.249977111117893"/>
      <name val="Calibri"/>
      <family val="2"/>
      <charset val="1"/>
    </font>
    <font>
      <sz val="11"/>
      <color rgb="FF00B0F0"/>
      <name val="Calibri"/>
      <family val="2"/>
      <charset val="1"/>
    </font>
    <font>
      <sz val="11"/>
      <color rgb="FF7030A0"/>
      <name val="Calibri"/>
      <family val="2"/>
      <charset val="1"/>
    </font>
    <font>
      <b/>
      <sz val="11"/>
      <color rgb="FF0070C0"/>
      <name val="Calibri"/>
      <family val="2"/>
      <charset val="1"/>
    </font>
    <font>
      <sz val="11"/>
      <color rgb="FFC00000"/>
      <name val="Calibri"/>
      <family val="2"/>
      <charset val="1"/>
    </font>
    <font>
      <sz val="11"/>
      <color theme="3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C6D9F1"/>
      </patternFill>
    </fill>
    <fill>
      <patternFill patternType="solid">
        <fgColor rgb="FFC6D9F1"/>
        <bgColor rgb="FFB9CDE5"/>
      </patternFill>
    </fill>
    <fill>
      <patternFill patternType="solid">
        <fgColor rgb="FFFFFF66"/>
        <bgColor rgb="FFFFFF00"/>
      </patternFill>
    </fill>
    <fill>
      <patternFill patternType="solid">
        <fgColor rgb="FFC3D69B"/>
        <bgColor rgb="FFBFBFBF"/>
      </patternFill>
    </fill>
    <fill>
      <patternFill patternType="solid">
        <fgColor rgb="FFB9CDE5"/>
        <bgColor rgb="FFC6D9F1"/>
      </patternFill>
    </fill>
    <fill>
      <patternFill patternType="solid">
        <fgColor rgb="FFBFBFBF"/>
        <bgColor rgb="FFB9CDE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6D9F1"/>
      </patternFill>
    </fill>
    <fill>
      <patternFill patternType="solid">
        <fgColor theme="0"/>
        <bgColor rgb="FFB9CDE5"/>
      </patternFill>
    </fill>
  </fills>
  <borders count="1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4" xfId="0" applyFont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0" fillId="10" borderId="1" xfId="0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 wrapText="1"/>
    </xf>
    <xf numFmtId="0" fontId="2" fillId="12" borderId="7" xfId="0" applyFont="1" applyFill="1" applyBorder="1" applyAlignment="1">
      <alignment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2" fillId="0" borderId="0" xfId="0" applyFont="1"/>
    <xf numFmtId="0" fontId="13" fillId="5" borderId="1" xfId="0" applyFont="1" applyFill="1" applyBorder="1" applyAlignment="1">
      <alignment horizontal="center" vertical="center"/>
    </xf>
    <xf numFmtId="0" fontId="13" fillId="0" borderId="0" xfId="0" applyFont="1"/>
    <xf numFmtId="0" fontId="14" fillId="5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0" fontId="15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0" borderId="0" xfId="0" applyFont="1"/>
    <xf numFmtId="0" fontId="16" fillId="5" borderId="2" xfId="0" applyFont="1" applyFill="1" applyBorder="1" applyAlignment="1">
      <alignment horizontal="center" vertical="center"/>
    </xf>
    <xf numFmtId="0" fontId="0" fillId="0" borderId="16" xfId="0" applyBorder="1"/>
    <xf numFmtId="0" fontId="16" fillId="0" borderId="4" xfId="0" applyFont="1" applyBorder="1"/>
    <xf numFmtId="0" fontId="16" fillId="5" borderId="13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/>
    <xf numFmtId="0" fontId="19" fillId="5" borderId="1" xfId="0" applyFont="1" applyFill="1" applyBorder="1" applyAlignment="1">
      <alignment horizontal="center" vertical="center"/>
    </xf>
    <xf numFmtId="0" fontId="19" fillId="0" borderId="0" xfId="0" applyFont="1"/>
    <xf numFmtId="0" fontId="6" fillId="10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/>
    </xf>
    <xf numFmtId="0" fontId="15" fillId="0" borderId="0" xfId="0" applyFont="1"/>
    <xf numFmtId="0" fontId="19" fillId="0" borderId="16" xfId="0" applyFont="1" applyBorder="1"/>
    <xf numFmtId="0" fontId="1" fillId="0" borderId="1" xfId="0" applyFont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66"/>
      <rgbColor rgb="FFB9CDE5"/>
      <rgbColor rgb="FFFF99CC"/>
      <rgbColor rgb="FFCC99FF"/>
      <rgbColor rgb="FFC3D69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54000</xdr:colOff>
      <xdr:row>0</xdr:row>
      <xdr:rowOff>0</xdr:rowOff>
    </xdr:from>
    <xdr:to>
      <xdr:col>5</xdr:col>
      <xdr:colOff>982214</xdr:colOff>
      <xdr:row>27</xdr:row>
      <xdr:rowOff>8640</xdr:rowOff>
    </xdr:to>
    <xdr:sp macro="" textlink="">
      <xdr:nvSpPr>
        <xdr:cNvPr id="2" name="CustomShape 1"/>
        <xdr:cNvSpPr/>
      </xdr:nvSpPr>
      <xdr:spPr>
        <a:xfrm>
          <a:off x="54000" y="0"/>
          <a:ext cx="8904960" cy="971460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5</xdr:col>
      <xdr:colOff>982214</xdr:colOff>
      <xdr:row>27</xdr:row>
      <xdr:rowOff>8640</xdr:rowOff>
    </xdr:to>
    <xdr:sp macro="" textlink="">
      <xdr:nvSpPr>
        <xdr:cNvPr id="3" name="CustomShape 1"/>
        <xdr:cNvSpPr/>
      </xdr:nvSpPr>
      <xdr:spPr>
        <a:xfrm>
          <a:off x="54000" y="0"/>
          <a:ext cx="8904960" cy="971460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5</xdr:col>
      <xdr:colOff>982214</xdr:colOff>
      <xdr:row>31</xdr:row>
      <xdr:rowOff>747</xdr:rowOff>
    </xdr:to>
    <xdr:sp macro="" textlink="">
      <xdr:nvSpPr>
        <xdr:cNvPr id="4" name="CustomShape 1"/>
        <xdr:cNvSpPr/>
      </xdr:nvSpPr>
      <xdr:spPr>
        <a:xfrm>
          <a:off x="54000" y="0"/>
          <a:ext cx="8904960" cy="1111536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5</xdr:col>
      <xdr:colOff>982214</xdr:colOff>
      <xdr:row>31</xdr:row>
      <xdr:rowOff>747</xdr:rowOff>
    </xdr:to>
    <xdr:sp macro="" textlink="">
      <xdr:nvSpPr>
        <xdr:cNvPr id="5" name="CustomShape 1"/>
        <xdr:cNvSpPr/>
      </xdr:nvSpPr>
      <xdr:spPr>
        <a:xfrm>
          <a:off x="54000" y="0"/>
          <a:ext cx="8904960" cy="1111536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5</xdr:col>
      <xdr:colOff>982214</xdr:colOff>
      <xdr:row>31</xdr:row>
      <xdr:rowOff>747</xdr:rowOff>
    </xdr:to>
    <xdr:sp macro="" textlink="">
      <xdr:nvSpPr>
        <xdr:cNvPr id="6" name="CustomShape 1"/>
        <xdr:cNvSpPr/>
      </xdr:nvSpPr>
      <xdr:spPr>
        <a:xfrm>
          <a:off x="54000" y="0"/>
          <a:ext cx="8904960" cy="1111536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6</xdr:col>
      <xdr:colOff>308137</xdr:colOff>
      <xdr:row>34</xdr:row>
      <xdr:rowOff>8640</xdr:rowOff>
    </xdr:to>
    <xdr:sp macro="" textlink="">
      <xdr:nvSpPr>
        <xdr:cNvPr id="7" name="CustomShape 1"/>
        <xdr:cNvSpPr/>
      </xdr:nvSpPr>
      <xdr:spPr>
        <a:xfrm>
          <a:off x="54000" y="0"/>
          <a:ext cx="9495360" cy="1218132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6</xdr:col>
      <xdr:colOff>308137</xdr:colOff>
      <xdr:row>34</xdr:row>
      <xdr:rowOff>8640</xdr:rowOff>
    </xdr:to>
    <xdr:sp macro="" textlink="">
      <xdr:nvSpPr>
        <xdr:cNvPr id="8" name="CustomShape 1"/>
        <xdr:cNvSpPr/>
      </xdr:nvSpPr>
      <xdr:spPr>
        <a:xfrm>
          <a:off x="54000" y="0"/>
          <a:ext cx="9495360" cy="1218132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6</xdr:col>
      <xdr:colOff>308137</xdr:colOff>
      <xdr:row>34</xdr:row>
      <xdr:rowOff>8640</xdr:rowOff>
    </xdr:to>
    <xdr:sp macro="" textlink="">
      <xdr:nvSpPr>
        <xdr:cNvPr id="9" name="CustomShape 1"/>
        <xdr:cNvSpPr/>
      </xdr:nvSpPr>
      <xdr:spPr>
        <a:xfrm>
          <a:off x="54000" y="0"/>
          <a:ext cx="9495360" cy="1218132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27000</xdr:colOff>
      <xdr:row>0</xdr:row>
      <xdr:rowOff>0</xdr:rowOff>
    </xdr:from>
    <xdr:to>
      <xdr:col>7</xdr:col>
      <xdr:colOff>98399</xdr:colOff>
      <xdr:row>26</xdr:row>
      <xdr:rowOff>171000</xdr:rowOff>
    </xdr:to>
    <xdr:sp macro="" textlink="">
      <xdr:nvSpPr>
        <xdr:cNvPr id="10" name="CustomShape 1" hidden="1"/>
        <xdr:cNvSpPr/>
      </xdr:nvSpPr>
      <xdr:spPr>
        <a:xfrm>
          <a:off x="27000" y="0"/>
          <a:ext cx="9886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7"/>
  <sheetViews>
    <sheetView tabSelected="1" view="pageBreakPreview" topLeftCell="A91" zoomScale="130" zoomScaleNormal="130" zoomScalePageLayoutView="130" workbookViewId="0">
      <selection activeCell="C95" sqref="C95"/>
    </sheetView>
  </sheetViews>
  <sheetFormatPr defaultRowHeight="15"/>
  <cols>
    <col min="1" max="1" width="61.7109375"/>
    <col min="2" max="2" width="8.42578125"/>
    <col min="3" max="3" width="25.7109375" customWidth="1"/>
    <col min="4" max="4" width="8.7109375" bestFit="1" customWidth="1"/>
    <col min="5" max="5" width="8.42578125"/>
    <col min="6" max="6" width="18.5703125" customWidth="1"/>
    <col min="7" max="1025" width="8.42578125"/>
  </cols>
  <sheetData>
    <row r="1" spans="1:7" ht="42.75" customHeight="1">
      <c r="A1" s="73" t="s">
        <v>102</v>
      </c>
      <c r="B1" s="73"/>
      <c r="C1" s="73"/>
      <c r="D1" s="73"/>
    </row>
    <row r="2" spans="1:7" ht="27.75" customHeight="1">
      <c r="A2" s="1" t="s">
        <v>0</v>
      </c>
      <c r="B2" s="2" t="s">
        <v>1</v>
      </c>
      <c r="C2" s="3" t="s">
        <v>96</v>
      </c>
      <c r="D2" s="4" t="s">
        <v>2</v>
      </c>
    </row>
    <row r="3" spans="1:7" ht="27.75" customHeight="1">
      <c r="A3" s="5" t="s">
        <v>3</v>
      </c>
      <c r="B3" s="6"/>
      <c r="C3" s="39"/>
      <c r="D3" s="40"/>
      <c r="G3" s="7"/>
    </row>
    <row r="4" spans="1:7" ht="27.75" customHeight="1" thickTop="1" thickBot="1">
      <c r="A4" s="8" t="s">
        <v>4</v>
      </c>
      <c r="B4" s="9">
        <v>10</v>
      </c>
      <c r="C4" s="10">
        <v>0</v>
      </c>
      <c r="D4" s="43">
        <f>C4*B4</f>
        <v>0</v>
      </c>
      <c r="G4" s="7"/>
    </row>
    <row r="5" spans="1:7" ht="27.75" customHeight="1" thickTop="1" thickBot="1">
      <c r="A5" s="11" t="s">
        <v>5</v>
      </c>
      <c r="B5" s="12">
        <v>15</v>
      </c>
      <c r="C5" s="10">
        <v>0</v>
      </c>
      <c r="D5" s="43">
        <f t="shared" ref="D5:D7" si="0">C5*B5</f>
        <v>0</v>
      </c>
      <c r="G5" s="7"/>
    </row>
    <row r="6" spans="1:7" ht="27.75" customHeight="1" thickTop="1" thickBot="1">
      <c r="A6" s="13" t="s">
        <v>6</v>
      </c>
      <c r="B6" s="12">
        <v>15</v>
      </c>
      <c r="C6" s="10">
        <v>0</v>
      </c>
      <c r="D6" s="43">
        <f t="shared" si="0"/>
        <v>0</v>
      </c>
      <c r="G6" s="7"/>
    </row>
    <row r="7" spans="1:7" ht="27.75" customHeight="1" thickTop="1" thickBot="1">
      <c r="A7" s="13" t="s">
        <v>7</v>
      </c>
      <c r="B7" s="9">
        <v>20</v>
      </c>
      <c r="C7" s="10">
        <v>0</v>
      </c>
      <c r="D7" s="43">
        <f t="shared" si="0"/>
        <v>0</v>
      </c>
      <c r="G7" s="7"/>
    </row>
    <row r="8" spans="1:7" ht="27.75" customHeight="1" thickTop="1" thickBot="1">
      <c r="A8" s="14" t="s">
        <v>8</v>
      </c>
      <c r="B8" s="15"/>
      <c r="C8" s="38"/>
      <c r="D8" s="44"/>
    </row>
    <row r="9" spans="1:7" ht="27.75" customHeight="1" thickTop="1" thickBot="1">
      <c r="A9" s="16" t="s">
        <v>9</v>
      </c>
      <c r="B9" s="17">
        <v>7</v>
      </c>
      <c r="C9" s="10">
        <v>0</v>
      </c>
      <c r="D9" s="45">
        <f>B9*C9</f>
        <v>0</v>
      </c>
    </row>
    <row r="10" spans="1:7" ht="27.75" customHeight="1" thickTop="1" thickBot="1">
      <c r="A10" s="16" t="s">
        <v>10</v>
      </c>
      <c r="B10" s="17">
        <v>5</v>
      </c>
      <c r="C10" s="10">
        <v>0</v>
      </c>
      <c r="D10" s="45">
        <f>B10*C10</f>
        <v>0</v>
      </c>
    </row>
    <row r="11" spans="1:7" ht="27.75" customHeight="1" thickTop="1" thickBot="1">
      <c r="A11" s="16" t="s">
        <v>11</v>
      </c>
      <c r="B11" s="17">
        <v>3</v>
      </c>
      <c r="C11" s="10">
        <v>0</v>
      </c>
      <c r="D11" s="45">
        <f>B11*C11</f>
        <v>0</v>
      </c>
    </row>
    <row r="12" spans="1:7" ht="27.75" customHeight="1" thickTop="1" thickBot="1">
      <c r="A12" s="16" t="s">
        <v>12</v>
      </c>
      <c r="B12" s="17">
        <v>1</v>
      </c>
      <c r="C12" s="10">
        <v>0</v>
      </c>
      <c r="D12" s="45">
        <f>B12*C12</f>
        <v>0</v>
      </c>
    </row>
    <row r="13" spans="1:7" ht="27.75" customHeight="1" thickTop="1" thickBot="1">
      <c r="A13" s="14" t="s">
        <v>13</v>
      </c>
      <c r="B13" s="15"/>
      <c r="C13" s="38"/>
      <c r="D13" s="44"/>
    </row>
    <row r="14" spans="1:7" ht="27.75" customHeight="1" thickTop="1" thickBot="1">
      <c r="A14" s="16" t="s">
        <v>14</v>
      </c>
      <c r="B14" s="17">
        <v>5</v>
      </c>
      <c r="C14" s="10">
        <v>0</v>
      </c>
      <c r="D14" s="45">
        <f t="shared" ref="D14:D23" si="1">B14*C14</f>
        <v>0</v>
      </c>
    </row>
    <row r="15" spans="1:7" ht="27.75" customHeight="1" thickTop="1" thickBot="1">
      <c r="A15" s="18" t="s">
        <v>15</v>
      </c>
      <c r="B15" s="17">
        <v>5</v>
      </c>
      <c r="C15" s="10">
        <v>0</v>
      </c>
      <c r="D15" s="45">
        <f t="shared" si="1"/>
        <v>0</v>
      </c>
    </row>
    <row r="16" spans="1:7" ht="27.75" customHeight="1" thickTop="1" thickBot="1">
      <c r="A16" s="16" t="s">
        <v>16</v>
      </c>
      <c r="B16" s="17">
        <v>4</v>
      </c>
      <c r="C16" s="10">
        <v>0</v>
      </c>
      <c r="D16" s="45">
        <f t="shared" si="1"/>
        <v>0</v>
      </c>
    </row>
    <row r="17" spans="1:6" ht="27.75" customHeight="1" thickTop="1" thickBot="1">
      <c r="A17" s="16" t="s">
        <v>17</v>
      </c>
      <c r="B17" s="17">
        <v>2</v>
      </c>
      <c r="C17" s="10">
        <v>0</v>
      </c>
      <c r="D17" s="45">
        <f t="shared" si="1"/>
        <v>0</v>
      </c>
    </row>
    <row r="18" spans="1:6" ht="27.75" customHeight="1" thickTop="1" thickBot="1">
      <c r="A18" s="16" t="s">
        <v>18</v>
      </c>
      <c r="B18" s="17">
        <v>6</v>
      </c>
      <c r="C18" s="10">
        <v>0</v>
      </c>
      <c r="D18" s="45">
        <f t="shared" si="1"/>
        <v>0</v>
      </c>
    </row>
    <row r="19" spans="1:6" ht="27.75" customHeight="1" thickTop="1" thickBot="1">
      <c r="A19" s="19" t="s">
        <v>19</v>
      </c>
      <c r="B19" s="20">
        <v>5</v>
      </c>
      <c r="C19" s="10">
        <v>0</v>
      </c>
      <c r="D19" s="45">
        <f t="shared" si="1"/>
        <v>0</v>
      </c>
    </row>
    <row r="20" spans="1:6" ht="27.75" customHeight="1" thickTop="1" thickBot="1">
      <c r="A20" s="19" t="s">
        <v>20</v>
      </c>
      <c r="B20" s="20">
        <v>2</v>
      </c>
      <c r="C20" s="10">
        <v>0</v>
      </c>
      <c r="D20" s="45">
        <f t="shared" si="1"/>
        <v>0</v>
      </c>
    </row>
    <row r="21" spans="1:6" ht="27.75" customHeight="1" thickTop="1" thickBot="1">
      <c r="A21" s="19" t="s">
        <v>21</v>
      </c>
      <c r="B21" s="20">
        <v>2</v>
      </c>
      <c r="C21" s="10">
        <v>0</v>
      </c>
      <c r="D21" s="45">
        <f t="shared" si="1"/>
        <v>0</v>
      </c>
    </row>
    <row r="22" spans="1:6" ht="27.75" customHeight="1" thickTop="1" thickBot="1">
      <c r="A22" s="19" t="s">
        <v>22</v>
      </c>
      <c r="B22" s="20">
        <v>4</v>
      </c>
      <c r="C22" s="10">
        <v>0</v>
      </c>
      <c r="D22" s="45">
        <f t="shared" si="1"/>
        <v>0</v>
      </c>
    </row>
    <row r="23" spans="1:6" ht="27.75" customHeight="1" thickTop="1" thickBot="1">
      <c r="A23" s="19" t="s">
        <v>23</v>
      </c>
      <c r="B23" s="20">
        <v>10</v>
      </c>
      <c r="C23" s="10">
        <v>0</v>
      </c>
      <c r="D23" s="45">
        <f t="shared" si="1"/>
        <v>0</v>
      </c>
    </row>
    <row r="24" spans="1:6" ht="27.75" customHeight="1" thickTop="1" thickBot="1">
      <c r="A24" s="21" t="s">
        <v>24</v>
      </c>
      <c r="B24" s="22"/>
      <c r="C24" s="38"/>
      <c r="D24" s="41">
        <f>IF(SUM(D4:D23)&gt;=120,120,SUM(D4:D7))</f>
        <v>0</v>
      </c>
      <c r="E24" s="46" t="s">
        <v>97</v>
      </c>
      <c r="F24" s="46" t="s">
        <v>98</v>
      </c>
    </row>
    <row r="25" spans="1:6" ht="27.75" customHeight="1" thickTop="1" thickBot="1">
      <c r="A25" s="16" t="s">
        <v>25</v>
      </c>
      <c r="B25" s="17">
        <v>10</v>
      </c>
      <c r="C25" s="10">
        <v>0</v>
      </c>
      <c r="D25" s="47">
        <f>C25*B25</f>
        <v>0</v>
      </c>
    </row>
    <row r="26" spans="1:6" ht="27.75" customHeight="1" thickTop="1" thickBot="1">
      <c r="A26" s="16" t="s">
        <v>26</v>
      </c>
      <c r="B26" s="17">
        <v>8</v>
      </c>
      <c r="C26" s="10">
        <v>0</v>
      </c>
      <c r="D26" s="47">
        <f>C26*B26</f>
        <v>0</v>
      </c>
    </row>
    <row r="27" spans="1:6" ht="27.75" customHeight="1" thickTop="1" thickBot="1">
      <c r="A27" s="31" t="s">
        <v>27</v>
      </c>
      <c r="B27" s="1"/>
      <c r="C27" s="38"/>
      <c r="D27" s="42">
        <f>IF(SUM(D25:D26)&gt;=50,50,SUM(D25:D26))</f>
        <v>0</v>
      </c>
      <c r="E27" s="48" t="s">
        <v>97</v>
      </c>
      <c r="F27" s="48" t="s">
        <v>99</v>
      </c>
    </row>
    <row r="28" spans="1:6" ht="27.75" customHeight="1" thickTop="1" thickBot="1">
      <c r="A28" s="33" t="s">
        <v>28</v>
      </c>
      <c r="B28" s="30"/>
      <c r="C28" s="38"/>
      <c r="D28" s="24"/>
    </row>
    <row r="29" spans="1:6" ht="27.75" customHeight="1" thickTop="1" thickBot="1">
      <c r="A29" s="34" t="s">
        <v>91</v>
      </c>
      <c r="B29" s="32">
        <v>50</v>
      </c>
      <c r="C29" s="10">
        <v>0</v>
      </c>
      <c r="D29" s="49">
        <f t="shared" ref="D29:D30" si="2">(C29*B29)</f>
        <v>0</v>
      </c>
    </row>
    <row r="30" spans="1:6" ht="27.75" customHeight="1" thickTop="1" thickBot="1">
      <c r="A30" s="34" t="s">
        <v>92</v>
      </c>
      <c r="B30" s="32">
        <v>40</v>
      </c>
      <c r="C30" s="10">
        <v>0</v>
      </c>
      <c r="D30" s="49">
        <f t="shared" si="2"/>
        <v>0</v>
      </c>
    </row>
    <row r="31" spans="1:6" ht="27.75" customHeight="1" thickTop="1" thickBot="1">
      <c r="A31" s="34" t="s">
        <v>93</v>
      </c>
      <c r="B31" s="35">
        <v>30</v>
      </c>
      <c r="C31" s="10">
        <v>0</v>
      </c>
      <c r="D31" s="49">
        <f>(C31*B31)</f>
        <v>0</v>
      </c>
    </row>
    <row r="32" spans="1:6" ht="27.75" customHeight="1" thickTop="1" thickBot="1">
      <c r="A32" s="34" t="s">
        <v>94</v>
      </c>
      <c r="B32" s="35">
        <v>20</v>
      </c>
      <c r="C32" s="10">
        <v>0</v>
      </c>
      <c r="D32" s="49">
        <f>(C32*B32)</f>
        <v>0</v>
      </c>
    </row>
    <row r="33" spans="1:4" ht="27.75" customHeight="1" thickTop="1" thickBot="1">
      <c r="A33" s="34" t="s">
        <v>95</v>
      </c>
      <c r="B33" s="35">
        <v>10</v>
      </c>
      <c r="C33" s="10">
        <v>0</v>
      </c>
      <c r="D33" s="49">
        <f>(C33*B33)</f>
        <v>0</v>
      </c>
    </row>
    <row r="34" spans="1:4" ht="27.75" customHeight="1" thickTop="1" thickBot="1">
      <c r="A34" s="36" t="s">
        <v>29</v>
      </c>
      <c r="B34" s="23"/>
      <c r="C34" s="38"/>
      <c r="D34" s="50"/>
    </row>
    <row r="35" spans="1:4" ht="27.75" customHeight="1" thickTop="1" thickBot="1">
      <c r="A35" s="16" t="s">
        <v>30</v>
      </c>
      <c r="B35" s="17">
        <v>30</v>
      </c>
      <c r="C35" s="10">
        <v>0</v>
      </c>
      <c r="D35" s="49">
        <f t="shared" ref="D35:D40" si="3">(C35*B35)</f>
        <v>0</v>
      </c>
    </row>
    <row r="36" spans="1:4" ht="27.75" customHeight="1" thickTop="1" thickBot="1">
      <c r="A36" s="16" t="s">
        <v>31</v>
      </c>
      <c r="B36" s="17">
        <v>25</v>
      </c>
      <c r="C36" s="10">
        <v>0</v>
      </c>
      <c r="D36" s="49">
        <f t="shared" si="3"/>
        <v>0</v>
      </c>
    </row>
    <row r="37" spans="1:4" ht="27.75" customHeight="1" thickTop="1" thickBot="1">
      <c r="A37" s="16" t="s">
        <v>32</v>
      </c>
      <c r="B37" s="17">
        <v>20</v>
      </c>
      <c r="C37" s="10">
        <v>0</v>
      </c>
      <c r="D37" s="49">
        <f t="shared" si="3"/>
        <v>0</v>
      </c>
    </row>
    <row r="38" spans="1:4" ht="27.75" customHeight="1" thickTop="1" thickBot="1">
      <c r="A38" s="16" t="s">
        <v>33</v>
      </c>
      <c r="B38" s="17">
        <v>10</v>
      </c>
      <c r="C38" s="10">
        <v>0</v>
      </c>
      <c r="D38" s="49">
        <f t="shared" si="3"/>
        <v>0</v>
      </c>
    </row>
    <row r="39" spans="1:4" ht="27.75" customHeight="1" thickTop="1" thickBot="1">
      <c r="A39" s="16" t="s">
        <v>34</v>
      </c>
      <c r="B39" s="17">
        <v>20</v>
      </c>
      <c r="C39" s="10">
        <v>0</v>
      </c>
      <c r="D39" s="49">
        <f t="shared" si="3"/>
        <v>0</v>
      </c>
    </row>
    <row r="40" spans="1:4" ht="27.75" customHeight="1" thickTop="1" thickBot="1">
      <c r="A40" s="16" t="s">
        <v>35</v>
      </c>
      <c r="B40" s="17">
        <v>10</v>
      </c>
      <c r="C40" s="10">
        <v>0</v>
      </c>
      <c r="D40" s="49">
        <f t="shared" si="3"/>
        <v>0</v>
      </c>
    </row>
    <row r="41" spans="1:4" ht="27.75" customHeight="1" thickTop="1" thickBot="1">
      <c r="A41" s="14" t="s">
        <v>36</v>
      </c>
      <c r="B41" s="23"/>
      <c r="C41" s="38"/>
      <c r="D41" s="50"/>
    </row>
    <row r="42" spans="1:4" ht="27.75" customHeight="1" thickTop="1" thickBot="1">
      <c r="A42" s="16" t="s">
        <v>37</v>
      </c>
      <c r="B42" s="17">
        <v>10</v>
      </c>
      <c r="C42" s="10">
        <v>0</v>
      </c>
      <c r="D42" s="49">
        <f t="shared" ref="D42:D50" si="4">(C42*B42)</f>
        <v>0</v>
      </c>
    </row>
    <row r="43" spans="1:4" ht="27.75" customHeight="1" thickTop="1" thickBot="1">
      <c r="A43" s="16" t="s">
        <v>38</v>
      </c>
      <c r="B43" s="17">
        <v>8</v>
      </c>
      <c r="C43" s="10">
        <v>0</v>
      </c>
      <c r="D43" s="49">
        <f t="shared" si="4"/>
        <v>0</v>
      </c>
    </row>
    <row r="44" spans="1:4" ht="27.75" customHeight="1" thickTop="1" thickBot="1">
      <c r="A44" s="16" t="s">
        <v>39</v>
      </c>
      <c r="B44" s="17">
        <v>6</v>
      </c>
      <c r="C44" s="10">
        <v>0</v>
      </c>
      <c r="D44" s="49">
        <f t="shared" si="4"/>
        <v>0</v>
      </c>
    </row>
    <row r="45" spans="1:4" ht="27.75" customHeight="1" thickTop="1" thickBot="1">
      <c r="A45" s="16" t="s">
        <v>40</v>
      </c>
      <c r="B45" s="17">
        <v>8</v>
      </c>
      <c r="C45" s="10">
        <v>0</v>
      </c>
      <c r="D45" s="49">
        <f t="shared" si="4"/>
        <v>0</v>
      </c>
    </row>
    <row r="46" spans="1:4" ht="27.75" customHeight="1" thickTop="1" thickBot="1">
      <c r="A46" s="16" t="s">
        <v>41</v>
      </c>
      <c r="B46" s="17">
        <v>6</v>
      </c>
      <c r="C46" s="10">
        <v>0</v>
      </c>
      <c r="D46" s="49">
        <f t="shared" si="4"/>
        <v>0</v>
      </c>
    </row>
    <row r="47" spans="1:4" ht="27.75" customHeight="1" thickTop="1" thickBot="1">
      <c r="A47" s="16" t="s">
        <v>42</v>
      </c>
      <c r="B47" s="17">
        <v>4</v>
      </c>
      <c r="C47" s="10">
        <v>0</v>
      </c>
      <c r="D47" s="49">
        <f t="shared" si="4"/>
        <v>0</v>
      </c>
    </row>
    <row r="48" spans="1:4" ht="27.75" customHeight="1" thickTop="1" thickBot="1">
      <c r="A48" s="16" t="s">
        <v>43</v>
      </c>
      <c r="B48" s="17">
        <v>6</v>
      </c>
      <c r="C48" s="10">
        <v>0</v>
      </c>
      <c r="D48" s="49">
        <f t="shared" si="4"/>
        <v>0</v>
      </c>
    </row>
    <row r="49" spans="1:6" ht="27.75" customHeight="1" thickTop="1" thickBot="1">
      <c r="A49" s="16" t="s">
        <v>44</v>
      </c>
      <c r="B49" s="17">
        <v>4</v>
      </c>
      <c r="C49" s="10">
        <v>0</v>
      </c>
      <c r="D49" s="49">
        <f t="shared" si="4"/>
        <v>0</v>
      </c>
    </row>
    <row r="50" spans="1:6" ht="27.75" customHeight="1" thickTop="1" thickBot="1">
      <c r="A50" s="16" t="s">
        <v>45</v>
      </c>
      <c r="B50" s="17">
        <v>2</v>
      </c>
      <c r="C50" s="10">
        <v>0</v>
      </c>
      <c r="D50" s="49">
        <f t="shared" si="4"/>
        <v>0</v>
      </c>
    </row>
    <row r="51" spans="1:6" ht="27.75" customHeight="1" thickTop="1" thickBot="1">
      <c r="A51" s="21" t="s">
        <v>46</v>
      </c>
      <c r="B51" s="26"/>
      <c r="C51" s="38"/>
      <c r="D51" s="42">
        <f>IF(SUM(D29:D50)&gt;=100,100,SUM(D29:D50))</f>
        <v>0</v>
      </c>
      <c r="E51" s="51" t="s">
        <v>97</v>
      </c>
      <c r="F51" s="51" t="s">
        <v>100</v>
      </c>
    </row>
    <row r="52" spans="1:6" ht="27.75" customHeight="1" thickTop="1" thickBot="1">
      <c r="A52" s="14" t="s">
        <v>47</v>
      </c>
      <c r="B52" s="16"/>
      <c r="C52" s="38"/>
      <c r="D52" s="25"/>
    </row>
    <row r="53" spans="1:6" ht="27.75" customHeight="1" thickTop="1" thickBot="1">
      <c r="A53" s="16" t="s">
        <v>48</v>
      </c>
      <c r="B53" s="17">
        <v>1</v>
      </c>
      <c r="C53" s="10">
        <v>0</v>
      </c>
      <c r="D53" s="55">
        <f>(C53*B53)</f>
        <v>0</v>
      </c>
    </row>
    <row r="54" spans="1:6" ht="27.75" customHeight="1" thickTop="1" thickBot="1">
      <c r="A54" s="14" t="s">
        <v>49</v>
      </c>
      <c r="B54" s="27"/>
      <c r="C54" s="38"/>
      <c r="D54" s="57"/>
    </row>
    <row r="55" spans="1:6" ht="27.75" customHeight="1" thickTop="1" thickBot="1">
      <c r="A55" s="16" t="s">
        <v>50</v>
      </c>
      <c r="B55" s="17">
        <v>1</v>
      </c>
      <c r="C55" s="10">
        <v>0</v>
      </c>
      <c r="D55" s="58">
        <f t="shared" ref="D55:D63" si="5">(C55*B55)</f>
        <v>0</v>
      </c>
    </row>
    <row r="56" spans="1:6" ht="27.75" customHeight="1" thickTop="1" thickBot="1">
      <c r="A56" s="16" t="s">
        <v>51</v>
      </c>
      <c r="B56" s="17">
        <v>1</v>
      </c>
      <c r="C56" s="10">
        <v>0</v>
      </c>
      <c r="D56" s="53">
        <f t="shared" si="5"/>
        <v>0</v>
      </c>
    </row>
    <row r="57" spans="1:6" ht="27.75" customHeight="1" thickTop="1" thickBot="1">
      <c r="A57" s="16" t="s">
        <v>52</v>
      </c>
      <c r="B57" s="17">
        <v>5</v>
      </c>
      <c r="C57" s="10">
        <v>0</v>
      </c>
      <c r="D57" s="53">
        <f t="shared" si="5"/>
        <v>0</v>
      </c>
    </row>
    <row r="58" spans="1:6" ht="27.75" customHeight="1" thickTop="1" thickBot="1">
      <c r="A58" s="16" t="s">
        <v>53</v>
      </c>
      <c r="B58" s="17">
        <v>5</v>
      </c>
      <c r="C58" s="10">
        <v>0</v>
      </c>
      <c r="D58" s="53">
        <f t="shared" si="5"/>
        <v>0</v>
      </c>
    </row>
    <row r="59" spans="1:6" ht="27.75" customHeight="1" thickTop="1" thickBot="1">
      <c r="A59" s="16" t="s">
        <v>54</v>
      </c>
      <c r="B59" s="17">
        <v>2</v>
      </c>
      <c r="C59" s="10">
        <v>0</v>
      </c>
      <c r="D59" s="53">
        <f t="shared" si="5"/>
        <v>0</v>
      </c>
    </row>
    <row r="60" spans="1:6" ht="27.75" customHeight="1" thickTop="1" thickBot="1">
      <c r="A60" s="16" t="s">
        <v>55</v>
      </c>
      <c r="B60" s="17">
        <v>2</v>
      </c>
      <c r="C60" s="10">
        <v>0</v>
      </c>
      <c r="D60" s="53">
        <f t="shared" si="5"/>
        <v>0</v>
      </c>
    </row>
    <row r="61" spans="1:6" ht="27.75" customHeight="1" thickTop="1" thickBot="1">
      <c r="A61" s="16" t="s">
        <v>56</v>
      </c>
      <c r="B61" s="17">
        <v>2</v>
      </c>
      <c r="C61" s="10">
        <v>0</v>
      </c>
      <c r="D61" s="53">
        <f t="shared" si="5"/>
        <v>0</v>
      </c>
    </row>
    <row r="62" spans="1:6" ht="27.75" customHeight="1" thickTop="1" thickBot="1">
      <c r="A62" s="16" t="s">
        <v>57</v>
      </c>
      <c r="B62" s="17">
        <v>5</v>
      </c>
      <c r="C62" s="10">
        <v>0</v>
      </c>
      <c r="D62" s="53">
        <f t="shared" si="5"/>
        <v>0</v>
      </c>
    </row>
    <row r="63" spans="1:6" ht="27.75" customHeight="1" thickTop="1" thickBot="1">
      <c r="A63" s="16" t="s">
        <v>58</v>
      </c>
      <c r="B63" s="17">
        <v>5</v>
      </c>
      <c r="C63" s="10">
        <v>0</v>
      </c>
      <c r="D63" s="53">
        <f t="shared" si="5"/>
        <v>0</v>
      </c>
    </row>
    <row r="64" spans="1:6" ht="27.75" customHeight="1" thickTop="1" thickBot="1">
      <c r="A64" s="14" t="s">
        <v>59</v>
      </c>
      <c r="B64" s="23"/>
      <c r="C64" s="38"/>
      <c r="D64" s="59"/>
    </row>
    <row r="65" spans="1:6" ht="27.75" customHeight="1" thickTop="1" thickBot="1">
      <c r="A65" s="16" t="s">
        <v>60</v>
      </c>
      <c r="B65" s="17">
        <v>10</v>
      </c>
      <c r="C65" s="10">
        <v>0</v>
      </c>
      <c r="D65" s="53">
        <f>(C65*B65)</f>
        <v>0</v>
      </c>
    </row>
    <row r="66" spans="1:6" ht="27.75" customHeight="1" thickTop="1" thickBot="1">
      <c r="A66" s="16" t="s">
        <v>61</v>
      </c>
      <c r="B66" s="17">
        <v>10</v>
      </c>
      <c r="C66" s="10">
        <v>0</v>
      </c>
      <c r="D66" s="53">
        <f>(C66*B66)</f>
        <v>0</v>
      </c>
    </row>
    <row r="67" spans="1:6" ht="27.75" customHeight="1" thickTop="1" thickBot="1">
      <c r="A67" s="16" t="s">
        <v>62</v>
      </c>
      <c r="B67" s="17">
        <v>15</v>
      </c>
      <c r="C67" s="10">
        <v>0</v>
      </c>
      <c r="D67" s="53">
        <f>(C67*B67)</f>
        <v>0</v>
      </c>
    </row>
    <row r="68" spans="1:6" ht="27.75" customHeight="1" thickTop="1" thickBot="1">
      <c r="A68" s="16" t="s">
        <v>63</v>
      </c>
      <c r="B68" s="17">
        <v>10</v>
      </c>
      <c r="C68" s="10">
        <v>0</v>
      </c>
      <c r="D68" s="53">
        <f>(C68*B68)</f>
        <v>0</v>
      </c>
    </row>
    <row r="69" spans="1:6" ht="27.75" customHeight="1" thickTop="1" thickBot="1">
      <c r="A69" s="21" t="s">
        <v>64</v>
      </c>
      <c r="B69" s="26"/>
      <c r="C69" s="38"/>
      <c r="D69" s="42">
        <f>IF(SUM(D53:D68)&gt;=25,25,SUM(D53:D68))</f>
        <v>0</v>
      </c>
      <c r="E69" s="54" t="s">
        <v>97</v>
      </c>
      <c r="F69" s="54" t="s">
        <v>101</v>
      </c>
    </row>
    <row r="70" spans="1:6" ht="27.75" customHeight="1" thickTop="1" thickBot="1">
      <c r="A70" s="14" t="s">
        <v>65</v>
      </c>
      <c r="B70" s="16"/>
      <c r="C70" s="38"/>
      <c r="D70" s="37"/>
    </row>
    <row r="71" spans="1:6" ht="27.75" customHeight="1" thickTop="1" thickBot="1">
      <c r="A71" s="16" t="s">
        <v>66</v>
      </c>
      <c r="B71" s="17">
        <v>2</v>
      </c>
      <c r="C71" s="10">
        <v>0</v>
      </c>
      <c r="D71" s="61">
        <f>(C71*B71)</f>
        <v>0</v>
      </c>
    </row>
    <row r="72" spans="1:6" ht="27.75" customHeight="1" thickTop="1" thickBot="1">
      <c r="A72" s="14" t="s">
        <v>67</v>
      </c>
      <c r="B72" s="23"/>
      <c r="C72" s="38"/>
      <c r="D72" s="62"/>
    </row>
    <row r="73" spans="1:6" ht="27.75" customHeight="1" thickTop="1" thickBot="1">
      <c r="A73" s="16" t="s">
        <v>68</v>
      </c>
      <c r="B73" s="17">
        <v>25</v>
      </c>
      <c r="C73" s="10">
        <v>0</v>
      </c>
      <c r="D73" s="61">
        <f>(C73*B73)</f>
        <v>0</v>
      </c>
    </row>
    <row r="74" spans="1:6" ht="27.75" customHeight="1" thickTop="1" thickBot="1">
      <c r="A74" s="16" t="s">
        <v>69</v>
      </c>
      <c r="B74" s="17">
        <v>25</v>
      </c>
      <c r="C74" s="10">
        <v>0</v>
      </c>
      <c r="D74" s="61">
        <f>(C74*B74)</f>
        <v>0</v>
      </c>
    </row>
    <row r="75" spans="1:6" ht="38.25" customHeight="1" thickTop="1" thickBot="1">
      <c r="A75" s="16" t="s">
        <v>70</v>
      </c>
      <c r="B75" s="17">
        <v>20</v>
      </c>
      <c r="C75" s="10">
        <v>0</v>
      </c>
      <c r="D75" s="61">
        <f>(C75*B75)</f>
        <v>0</v>
      </c>
    </row>
    <row r="76" spans="1:6" ht="27.75" customHeight="1" thickTop="1" thickBot="1">
      <c r="A76" s="16" t="s">
        <v>71</v>
      </c>
      <c r="B76" s="17">
        <v>20</v>
      </c>
      <c r="C76" s="10">
        <v>0</v>
      </c>
      <c r="D76" s="61">
        <f>(C76*B76)</f>
        <v>0</v>
      </c>
    </row>
    <row r="77" spans="1:6" ht="27.75" customHeight="1" thickTop="1" thickBot="1">
      <c r="A77" s="28" t="s">
        <v>72</v>
      </c>
      <c r="B77" s="29"/>
      <c r="C77" s="38"/>
      <c r="D77" s="60">
        <f>IF(SUM(D71:D76)&gt;=25,25,SUM(D71:D76))</f>
        <v>0</v>
      </c>
      <c r="E77" s="63" t="s">
        <v>97</v>
      </c>
      <c r="F77" s="63" t="s">
        <v>101</v>
      </c>
    </row>
    <row r="78" spans="1:6" ht="27.75" customHeight="1" thickTop="1" thickBot="1">
      <c r="A78" s="16" t="s">
        <v>73</v>
      </c>
      <c r="B78" s="17">
        <v>10</v>
      </c>
      <c r="C78" s="10">
        <v>0</v>
      </c>
      <c r="D78" s="64">
        <f t="shared" ref="D78:D90" si="6">(C78*B78)</f>
        <v>0</v>
      </c>
    </row>
    <row r="79" spans="1:6" ht="27.75" customHeight="1" thickTop="1" thickBot="1">
      <c r="A79" s="16" t="s">
        <v>74</v>
      </c>
      <c r="B79" s="17">
        <v>9</v>
      </c>
      <c r="C79" s="10">
        <v>0</v>
      </c>
      <c r="D79" s="64">
        <f t="shared" si="6"/>
        <v>0</v>
      </c>
    </row>
    <row r="80" spans="1:6" ht="27.75" customHeight="1" thickTop="1" thickBot="1">
      <c r="A80" s="16" t="s">
        <v>75</v>
      </c>
      <c r="B80" s="17">
        <v>8</v>
      </c>
      <c r="C80" s="10">
        <v>0</v>
      </c>
      <c r="D80" s="64">
        <f t="shared" si="6"/>
        <v>0</v>
      </c>
    </row>
    <row r="81" spans="1:6" ht="27.75" customHeight="1" thickTop="1" thickBot="1">
      <c r="A81" s="19" t="s">
        <v>76</v>
      </c>
      <c r="B81" s="20">
        <v>8</v>
      </c>
      <c r="C81" s="10">
        <v>0</v>
      </c>
      <c r="D81" s="64">
        <f t="shared" si="6"/>
        <v>0</v>
      </c>
    </row>
    <row r="82" spans="1:6" ht="27.75" customHeight="1" thickTop="1" thickBot="1">
      <c r="A82" s="16" t="s">
        <v>77</v>
      </c>
      <c r="B82" s="17">
        <v>12</v>
      </c>
      <c r="C82" s="10">
        <v>0</v>
      </c>
      <c r="D82" s="64">
        <f t="shared" si="6"/>
        <v>0</v>
      </c>
    </row>
    <row r="83" spans="1:6" ht="27.75" customHeight="1" thickTop="1" thickBot="1">
      <c r="A83" s="16" t="s">
        <v>78</v>
      </c>
      <c r="B83" s="17">
        <v>10</v>
      </c>
      <c r="C83" s="10">
        <v>0</v>
      </c>
      <c r="D83" s="64">
        <f t="shared" si="6"/>
        <v>0</v>
      </c>
    </row>
    <row r="84" spans="1:6" ht="27.75" customHeight="1" thickTop="1" thickBot="1">
      <c r="A84" s="16" t="s">
        <v>79</v>
      </c>
      <c r="B84" s="17">
        <v>6</v>
      </c>
      <c r="C84" s="10">
        <v>0</v>
      </c>
      <c r="D84" s="64">
        <f t="shared" si="6"/>
        <v>0</v>
      </c>
    </row>
    <row r="85" spans="1:6" ht="27.75" customHeight="1" thickTop="1" thickBot="1">
      <c r="A85" s="16" t="s">
        <v>80</v>
      </c>
      <c r="B85" s="17">
        <v>5</v>
      </c>
      <c r="C85" s="10">
        <v>0</v>
      </c>
      <c r="D85" s="64">
        <f t="shared" si="6"/>
        <v>0</v>
      </c>
    </row>
    <row r="86" spans="1:6" ht="27.75" customHeight="1" thickTop="1" thickBot="1">
      <c r="A86" s="16" t="s">
        <v>81</v>
      </c>
      <c r="B86" s="17">
        <v>4</v>
      </c>
      <c r="C86" s="10">
        <v>0</v>
      </c>
      <c r="D86" s="64">
        <f t="shared" si="6"/>
        <v>0</v>
      </c>
    </row>
    <row r="87" spans="1:6" ht="27.75" customHeight="1" thickTop="1" thickBot="1">
      <c r="A87" s="16" t="s">
        <v>82</v>
      </c>
      <c r="B87" s="17">
        <v>3</v>
      </c>
      <c r="C87" s="10">
        <v>0</v>
      </c>
      <c r="D87" s="64">
        <f t="shared" si="6"/>
        <v>0</v>
      </c>
    </row>
    <row r="88" spans="1:6" ht="27.75" customHeight="1" thickTop="1" thickBot="1">
      <c r="A88" s="16" t="s">
        <v>83</v>
      </c>
      <c r="B88" s="17">
        <v>3</v>
      </c>
      <c r="C88" s="10">
        <v>0</v>
      </c>
      <c r="D88" s="64">
        <f t="shared" si="6"/>
        <v>0</v>
      </c>
    </row>
    <row r="89" spans="1:6" ht="27.75" customHeight="1" thickTop="1" thickBot="1">
      <c r="A89" s="16" t="s">
        <v>84</v>
      </c>
      <c r="B89" s="17">
        <v>2</v>
      </c>
      <c r="C89" s="10">
        <v>0</v>
      </c>
      <c r="D89" s="64">
        <f t="shared" si="6"/>
        <v>0</v>
      </c>
    </row>
    <row r="90" spans="1:6" ht="27.75" customHeight="1" thickTop="1" thickBot="1">
      <c r="A90" s="16" t="s">
        <v>85</v>
      </c>
      <c r="B90" s="17">
        <v>1</v>
      </c>
      <c r="C90" s="10">
        <v>0</v>
      </c>
      <c r="D90" s="64">
        <f t="shared" si="6"/>
        <v>0</v>
      </c>
    </row>
    <row r="91" spans="1:6" ht="27.75" customHeight="1" thickTop="1" thickBot="1">
      <c r="A91" s="28" t="s">
        <v>86</v>
      </c>
      <c r="B91" s="29"/>
      <c r="C91" s="38"/>
      <c r="D91" s="60">
        <f>IF(SUM(D78:D90)&gt;=50,50,SUM(D78:D90))</f>
        <v>0</v>
      </c>
      <c r="E91" s="65" t="s">
        <v>97</v>
      </c>
      <c r="F91" s="65" t="s">
        <v>101</v>
      </c>
    </row>
    <row r="92" spans="1:6" ht="27.75" customHeight="1" thickTop="1" thickBot="1">
      <c r="A92" s="16" t="s">
        <v>87</v>
      </c>
      <c r="B92" s="17">
        <v>20</v>
      </c>
      <c r="C92" s="10">
        <v>0</v>
      </c>
      <c r="D92" s="52">
        <f>(C92*B92)</f>
        <v>0</v>
      </c>
    </row>
    <row r="93" spans="1:6" ht="27.75" customHeight="1" thickTop="1" thickBot="1">
      <c r="A93" s="16" t="s">
        <v>88</v>
      </c>
      <c r="B93" s="17">
        <v>15</v>
      </c>
      <c r="C93" s="10">
        <v>0</v>
      </c>
      <c r="D93" s="52">
        <f>(C93*B93)</f>
        <v>0</v>
      </c>
    </row>
    <row r="94" spans="1:6" ht="15.75" thickTop="1">
      <c r="A94" s="66" t="s">
        <v>89</v>
      </c>
      <c r="B94" s="67">
        <v>10</v>
      </c>
      <c r="C94" s="68">
        <v>0</v>
      </c>
      <c r="D94" s="70">
        <f>(C94*B94)</f>
        <v>0</v>
      </c>
      <c r="F94" s="56"/>
    </row>
    <row r="95" spans="1:6">
      <c r="A95" s="56"/>
      <c r="B95" s="56"/>
      <c r="C95" s="56"/>
      <c r="D95" s="72">
        <f>IF(SUM(D92:D94)&gt;=25,25,SUM(D92:D94))</f>
        <v>0</v>
      </c>
      <c r="E95" s="71" t="s">
        <v>97</v>
      </c>
      <c r="F95" s="71" t="s">
        <v>101</v>
      </c>
    </row>
    <row r="96" spans="1:6" ht="15.75" thickBot="1">
      <c r="A96" s="74" t="s">
        <v>90</v>
      </c>
      <c r="B96" s="75"/>
      <c r="C96" s="75"/>
      <c r="D96" s="69">
        <f>IF(SUM(D24+D27+D51+D69+D77+D91+D95)&gt;=395,395,(SUM(D24+D27+D51+D69+D77+D91+D95)))</f>
        <v>0</v>
      </c>
    </row>
    <row r="97" ht="15.75" thickTop="1"/>
  </sheetData>
  <mergeCells count="2">
    <mergeCell ref="A1:D1"/>
    <mergeCell ref="A96:C96"/>
  </mergeCells>
  <printOptions horizontalCentered="1" verticalCentered="1"/>
  <pageMargins left="0.70833333333333304" right="0.70833333333333304" top="0.74791666666666701" bottom="0.74791666666666701" header="0.51180555555555496" footer="0.51180555555555496"/>
  <pageSetup paperSize="9" scale="62" firstPageNumber="0" fitToHeight="0" orientation="portrait" r:id="rId1"/>
  <rowBreaks count="3" manualBreakCount="3">
    <brk id="26" max="16383" man="1"/>
    <brk id="48" max="16383" man="1"/>
    <brk id="74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LibreOffice/5.0.3.2$Windows_x86 LibreOffice_project/e5f16313668ac592c1bfb310f4390624e3dbfb75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NPCA 2013-2017</vt:lpstr>
      <vt:lpstr>'NPCA 2013-2017'!Area_de_impressao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Gaël BRUX</dc:creator>
  <cp:lastModifiedBy>GABRIEL</cp:lastModifiedBy>
  <cp:revision>2</cp:revision>
  <cp:lastPrinted>2017-08-17T06:03:37Z</cp:lastPrinted>
  <dcterms:created xsi:type="dcterms:W3CDTF">2014-06-04T19:56:53Z</dcterms:created>
  <dcterms:modified xsi:type="dcterms:W3CDTF">2018-11-01T20:19:30Z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