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ropbox\1-UFOPA\2-SND\Coordenação SND Sérgio-Minervino\Edital PROTESE\"/>
    </mc:Choice>
  </mc:AlternateContent>
  <xr:revisionPtr revIDLastSave="0" documentId="13_ncr:1_{F5CA8BAE-1264-4FB8-A59B-F5F64324E7FF}" xr6:coauthVersionLast="38" xr6:coauthVersionMax="38" xr10:uidLastSave="{00000000-0000-0000-0000-000000000000}"/>
  <bookViews>
    <workbookView xWindow="0" yWindow="0" windowWidth="16380" windowHeight="8190" tabRatio="987" xr2:uid="{00000000-000D-0000-FFFF-FFFF00000000}"/>
  </bookViews>
  <sheets>
    <sheet name="NPCA 2013-2017" sheetId="1" r:id="rId1"/>
  </sheets>
  <definedNames>
    <definedName name="_xlnm.Print_Area" localSheetId="0">'NPCA 2013-2017'!$A$1:$D$82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1" l="1"/>
  <c r="D29" i="1"/>
  <c r="D30" i="1"/>
  <c r="D31" i="1"/>
  <c r="D81" i="1" l="1"/>
  <c r="D80" i="1"/>
  <c r="D79" i="1"/>
  <c r="D78" i="1" s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3" i="1"/>
  <c r="D62" i="1"/>
  <c r="D61" i="1"/>
  <c r="D60" i="1"/>
  <c r="D58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0" i="1"/>
  <c r="D39" i="1"/>
  <c r="D38" i="1"/>
  <c r="D37" i="1"/>
  <c r="D36" i="1"/>
  <c r="D35" i="1"/>
  <c r="D33" i="1"/>
  <c r="D32" i="1"/>
  <c r="D28" i="1"/>
  <c r="D25" i="1"/>
  <c r="D24" i="1"/>
  <c r="D21" i="1"/>
  <c r="D20" i="1"/>
  <c r="D19" i="1"/>
  <c r="D18" i="1"/>
  <c r="D17" i="1"/>
  <c r="D16" i="1"/>
  <c r="D15" i="1"/>
  <c r="D14" i="1"/>
  <c r="D13" i="1"/>
  <c r="D12" i="1"/>
  <c r="D10" i="1"/>
  <c r="D9" i="1"/>
  <c r="D8" i="1"/>
  <c r="D7" i="1"/>
  <c r="D5" i="1"/>
  <c r="D4" i="1"/>
  <c r="D51" i="1" l="1"/>
  <c r="D3" i="1"/>
  <c r="D26" i="1"/>
  <c r="D56" i="1"/>
  <c r="D64" i="1"/>
  <c r="D23" i="1"/>
  <c r="D8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4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usuário:</t>
        </r>
      </text>
    </comment>
  </commentList>
</comments>
</file>

<file path=xl/sharedStrings.xml><?xml version="1.0" encoding="utf-8"?>
<sst xmlns="http://schemas.openxmlformats.org/spreadsheetml/2006/main" count="85" uniqueCount="85">
  <si>
    <t>PONTOS</t>
  </si>
  <si>
    <t>QUANTIDADE</t>
  </si>
  <si>
    <t>TOTAL</t>
  </si>
  <si>
    <t>1. FORMAÇÃO – Pontuação máxima: 120 pontos</t>
  </si>
  <si>
    <t>Curso de especialização concluído (máximo um curso)</t>
  </si>
  <si>
    <t>Curso de mestrado concluído (máximo um curso)</t>
  </si>
  <si>
    <t>1.1 FORMAÇÃO COMPLEMENTAR</t>
  </si>
  <si>
    <t>Curso na área de formação acima ou igual a 40 horas</t>
  </si>
  <si>
    <t>Curso na área de formação entre 20 e 39 horas</t>
  </si>
  <si>
    <t>Curso na área de formação entre 10 e 19 horas</t>
  </si>
  <si>
    <t>Curso na área de formação de até 10 horas</t>
  </si>
  <si>
    <t>1.2 OUTROS</t>
  </si>
  <si>
    <t>Estágio remunerado na área de formação</t>
  </si>
  <si>
    <t>Estágio não remunerado na área de formação (acima de 200 horas)</t>
  </si>
  <si>
    <t>Estágio não remunerado na área de formação (entre 100 e 200 horas)</t>
  </si>
  <si>
    <t>Aprovação em edital interno de mobilidade acadêmica</t>
  </si>
  <si>
    <t>Monitoria acadêmica remunerada por semestre (Editais PROEN, com carga horária de 20h semanais)</t>
  </si>
  <si>
    <t>Programa de Facilitação à Aprendizagem (Editais PROGES)</t>
  </si>
  <si>
    <t>Monitoria acadêmica voluntária por semestre (entre 100 e 200h)</t>
  </si>
  <si>
    <t>Monitoria acadêmica voluntária por semestre (acima de 200h)</t>
  </si>
  <si>
    <t>Bolsa PIBEX, PIBID, PROEXT ou PET (bolsa)</t>
  </si>
  <si>
    <t>Iniciação científica concluída (ano)</t>
  </si>
  <si>
    <t>Artigo completo em periódico C ou sem Qualis</t>
  </si>
  <si>
    <t>3.2 LIVROS E CAPÍTULOS DE LIVROS</t>
  </si>
  <si>
    <t>Autoria de livro especializado (Edição internacional)</t>
  </si>
  <si>
    <t>Autoria de livro especializado (Edição nacional/local)</t>
  </si>
  <si>
    <t>Autoria de capítulo de livro especializado (Edição internacional)</t>
  </si>
  <si>
    <t>Autoria de capítulo de livro especializado (Edição nacional/local)</t>
  </si>
  <si>
    <t>Organização de livro especializado (Edição internacional)</t>
  </si>
  <si>
    <t>Organização de livro especializado (Edição nacional/local)</t>
  </si>
  <si>
    <t>3.3 TRABALHOS EM EVENTOS</t>
  </si>
  <si>
    <t>Trabalho completo publicado em anais de evento científico internacional</t>
  </si>
  <si>
    <t>Trabalho completo publicado em anais de evento científico nacional</t>
  </si>
  <si>
    <t>Trabalho completo publicado em anais de evento científico regional</t>
  </si>
  <si>
    <t>Resumo expandido publicado em anais de evento científico internacional</t>
  </si>
  <si>
    <t>Resumo expandido publicado em anais de evento científico nacional</t>
  </si>
  <si>
    <t>Resumo expandido publicado em anais de evento científico regional/local</t>
  </si>
  <si>
    <t>Resumo simples publicado em anais de evento científico internacional</t>
  </si>
  <si>
    <t>Resumo simples publicado em anais de evento científico nacional</t>
  </si>
  <si>
    <t>Resumo simples publicado em anais de evento científico regional/local</t>
  </si>
  <si>
    <t>Produto de divulgação científica na mídia regional/nacional</t>
  </si>
  <si>
    <t>Prefácio e/ou posfácio de livro especializado</t>
  </si>
  <si>
    <t>Tradução de livro especializado (edição nacional ou internacional)</t>
  </si>
  <si>
    <t>Tradução de artigo ou capítulo de livro especializado</t>
  </si>
  <si>
    <t>5.1 PRODUÇÃO TÉCNICA</t>
  </si>
  <si>
    <t>Desenvolvimento de material didático ou instrucional inclusive em sites da internet</t>
  </si>
  <si>
    <t>5.2 PROPRIEDADE INTELECTUAL (COM REGISTRO DE PATENTE)</t>
  </si>
  <si>
    <t>Processo ou técnica</t>
  </si>
  <si>
    <t>Produto tecnológico</t>
  </si>
  <si>
    <t>Produto de design</t>
  </si>
  <si>
    <t>Software</t>
  </si>
  <si>
    <t>6. ORGANIZAÇÃO / PARTICIPAÇÃO EM EVENTOS CIENTÍFICOS – Pontuação máxima: 50 pontos</t>
  </si>
  <si>
    <t>Auxílio na organização de evento internacional</t>
  </si>
  <si>
    <t>Auxílio na organização de evento nacional</t>
  </si>
  <si>
    <t>Auxílio na organização de evento regional</t>
  </si>
  <si>
    <t>Ministração de minicurso acima ou igual a 08 horas</t>
  </si>
  <si>
    <t>Apresentação oral e participação em evento internacional</t>
  </si>
  <si>
    <t>Apresentação oral e participação em evento nacional</t>
  </si>
  <si>
    <t>Apresentação oral e participação em evento regional</t>
  </si>
  <si>
    <t>Apresentação em pôster e participação em evento internacional</t>
  </si>
  <si>
    <t>Apresentação em pôster e participação em evento nacional</t>
  </si>
  <si>
    <t>Apresentação em pôster e participação em evento regional</t>
  </si>
  <si>
    <t>Somente participação em evento Internacional</t>
  </si>
  <si>
    <t>Somente participação em evento nacional</t>
  </si>
  <si>
    <t>Somente participação em evento regional</t>
  </si>
  <si>
    <t>7. PRÊMIOS E TÍTULOS – Pontuação máxima: 25 pontos</t>
  </si>
  <si>
    <t>Premiação internacional</t>
  </si>
  <si>
    <t>Premiação nacional</t>
  </si>
  <si>
    <t>Premiação regional/local</t>
  </si>
  <si>
    <t>TOTAL (NPCA)</t>
  </si>
  <si>
    <t xml:space="preserve">Participação em projeto de pesquisa com financiamento externo ou institucional (apenas concessão de bolsas para alunos não caracteriza-se como financiamento para os critérios de pontuação deste edital). </t>
  </si>
  <si>
    <t xml:space="preserve">Orientação de Trabalho de conclusão de curso de alunos de graduação </t>
  </si>
  <si>
    <t>Artigo completo em periódico A1</t>
  </si>
  <si>
    <t>Artigo completo em periódico A2</t>
  </si>
  <si>
    <t>Artigo completo em periódico B1</t>
  </si>
  <si>
    <t>Artigo completo em periódico B2 e B3</t>
  </si>
  <si>
    <t>Artigo completo em periódico B4 e B5</t>
  </si>
  <si>
    <t>4. OUTRAS PRODUÇÕES  – Pontuação máxima: 25 pontos</t>
  </si>
  <si>
    <t>3. PRODUÇÃO CIENTÍFICA – Pontuação máxima: 300 pontos</t>
  </si>
  <si>
    <t>3.1 ARTIGOS PUBLICADOS SEGUNDO O QUALIS DA ÁREA CIÊNCIAS AMBIENTAIS</t>
  </si>
  <si>
    <t>2. ATIVIDADES DE ORIENTAÇÃO - Pontuação máxima: 50 pontos</t>
  </si>
  <si>
    <r>
      <t xml:space="preserve">Orientação de planos de trabalho de Iniciação científica e </t>
    </r>
    <r>
      <rPr>
        <sz val="10"/>
        <color rgb="FFFF0000"/>
        <rFont val="Calibri"/>
        <family val="2"/>
      </rPr>
      <t>iniciação científica ensino médio</t>
    </r>
  </si>
  <si>
    <t>5. PRODUÇÃO TÉCNICA – Pontuação máxima: 50 pontos</t>
  </si>
  <si>
    <t>Pontuação total máxima (620 pontos). Preencher área amarela e imprimir o arquivo preenchido pois o Excel irá calcular a pontuação final.</t>
  </si>
  <si>
    <t>ANEXO II - EDITAL PROTESES                                                                                                                    PLANILHA DE PRODUÇÃO CIENTÍFICO ACADÊMICA DISCENTE - 2013 a 2018                                                          EDITAL 01/2018 PPGSND/PROPPIT/UFOPA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</si>
</sst>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FF0000"/>
      <name val="Calibri"/>
      <family val="2"/>
    </font>
    <font>
      <sz val="10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FFFF66"/>
        <bgColor rgb="FFFFFF00"/>
      </patternFill>
    </fill>
    <fill>
      <patternFill patternType="solid">
        <fgColor rgb="FFC3D69B"/>
        <bgColor rgb="FFBFBFBF"/>
      </patternFill>
    </fill>
    <fill>
      <patternFill patternType="solid">
        <fgColor rgb="FFB9CDE5"/>
        <bgColor rgb="FFC6D9F1"/>
      </patternFill>
    </fill>
    <fill>
      <patternFill patternType="solid">
        <fgColor rgb="FFBFBFBF"/>
        <bgColor rgb="FFB9CDE5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66"/>
      <rgbColor rgb="FFB9CDE5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25</xdr:row>
      <xdr:rowOff>338351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25</xdr:row>
      <xdr:rowOff>338351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000" y="0"/>
          <a:ext cx="8904960" cy="971460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29</xdr:row>
      <xdr:rowOff>330459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29</xdr:row>
      <xdr:rowOff>330459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8</xdr:col>
      <xdr:colOff>205560</xdr:colOff>
      <xdr:row>29</xdr:row>
      <xdr:rowOff>330459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000" y="0"/>
          <a:ext cx="8904960" cy="1111536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32</xdr:row>
      <xdr:rowOff>338351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32</xdr:row>
      <xdr:rowOff>338351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54000</xdr:colOff>
      <xdr:row>0</xdr:row>
      <xdr:rowOff>0</xdr:rowOff>
    </xdr:from>
    <xdr:to>
      <xdr:col>9</xdr:col>
      <xdr:colOff>205560</xdr:colOff>
      <xdr:row>32</xdr:row>
      <xdr:rowOff>338351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0" y="0"/>
          <a:ext cx="9495360" cy="12181320"/>
        </a:xfr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0</xdr:row>
      <xdr:rowOff>0</xdr:rowOff>
    </xdr:from>
    <xdr:to>
      <xdr:col>9</xdr:col>
      <xdr:colOff>559995</xdr:colOff>
      <xdr:row>25</xdr:row>
      <xdr:rowOff>149019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7000" y="0"/>
          <a:ext cx="988632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25</xdr:row>
      <xdr:rowOff>171450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view="pageBreakPreview" zoomScale="130" zoomScaleNormal="130" zoomScalePageLayoutView="130" workbookViewId="0">
      <selection activeCell="A51" sqref="A51"/>
    </sheetView>
  </sheetViews>
  <sheetFormatPr defaultRowHeight="15" x14ac:dyDescent="0.25"/>
  <cols>
    <col min="1" max="1" width="61.7109375"/>
    <col min="2" max="2" width="8.42578125"/>
    <col min="3" max="3" width="12.140625"/>
    <col min="4" max="1025" width="8.42578125"/>
  </cols>
  <sheetData>
    <row r="1" spans="1:7" ht="51" customHeight="1" x14ac:dyDescent="0.25">
      <c r="A1" s="40" t="s">
        <v>84</v>
      </c>
      <c r="B1" s="40"/>
      <c r="C1" s="40"/>
      <c r="D1" s="40"/>
    </row>
    <row r="2" spans="1:7" ht="27.75" customHeight="1" x14ac:dyDescent="0.25">
      <c r="A2" s="38" t="s">
        <v>83</v>
      </c>
      <c r="B2" s="2" t="s">
        <v>0</v>
      </c>
      <c r="C2" s="3" t="s">
        <v>1</v>
      </c>
      <c r="D2" s="4" t="s">
        <v>2</v>
      </c>
    </row>
    <row r="3" spans="1:7" ht="27.75" customHeight="1" thickTop="1" thickBot="1" x14ac:dyDescent="0.3">
      <c r="A3" s="5" t="s">
        <v>3</v>
      </c>
      <c r="B3" s="6"/>
      <c r="C3" s="7"/>
      <c r="D3" s="8">
        <f>IF((SUM(D4:D22))&gt;=120,"120",(SUM(D4:D22)))</f>
        <v>0</v>
      </c>
      <c r="G3" s="9"/>
    </row>
    <row r="4" spans="1:7" ht="27.75" customHeight="1" thickTop="1" thickBot="1" x14ac:dyDescent="0.3">
      <c r="A4" s="12" t="s">
        <v>4</v>
      </c>
      <c r="B4" s="11">
        <v>15</v>
      </c>
      <c r="C4" s="13"/>
      <c r="D4" s="14">
        <f>B4*C4</f>
        <v>0</v>
      </c>
      <c r="G4" s="9"/>
    </row>
    <row r="5" spans="1:7" ht="27.75" customHeight="1" x14ac:dyDescent="0.25">
      <c r="A5" s="12" t="s">
        <v>5</v>
      </c>
      <c r="B5" s="10">
        <v>20</v>
      </c>
      <c r="C5" s="15"/>
      <c r="D5" s="14">
        <f>B5*C5</f>
        <v>0</v>
      </c>
      <c r="G5" s="9"/>
    </row>
    <row r="6" spans="1:7" ht="27.75" customHeight="1" x14ac:dyDescent="0.25">
      <c r="A6" s="16" t="s">
        <v>6</v>
      </c>
      <c r="B6" s="17"/>
      <c r="C6" s="18"/>
      <c r="D6" s="19"/>
    </row>
    <row r="7" spans="1:7" ht="27.75" customHeight="1" x14ac:dyDescent="0.25">
      <c r="A7" s="20" t="s">
        <v>7</v>
      </c>
      <c r="B7" s="21">
        <v>7</v>
      </c>
      <c r="C7" s="22"/>
      <c r="D7" s="14">
        <f>B7*C7</f>
        <v>0</v>
      </c>
    </row>
    <row r="8" spans="1:7" ht="27.75" customHeight="1" x14ac:dyDescent="0.25">
      <c r="A8" s="20" t="s">
        <v>8</v>
      </c>
      <c r="B8" s="21">
        <v>5</v>
      </c>
      <c r="C8" s="22"/>
      <c r="D8" s="14">
        <f>B8*C8</f>
        <v>0</v>
      </c>
    </row>
    <row r="9" spans="1:7" ht="27.75" customHeight="1" x14ac:dyDescent="0.25">
      <c r="A9" s="20" t="s">
        <v>9</v>
      </c>
      <c r="B9" s="21">
        <v>3</v>
      </c>
      <c r="C9" s="22"/>
      <c r="D9" s="14">
        <f>B9*C9</f>
        <v>0</v>
      </c>
    </row>
    <row r="10" spans="1:7" ht="27.75" customHeight="1" x14ac:dyDescent="0.25">
      <c r="A10" s="20" t="s">
        <v>10</v>
      </c>
      <c r="B10" s="21">
        <v>1</v>
      </c>
      <c r="C10" s="22"/>
      <c r="D10" s="14">
        <f>B10*C10</f>
        <v>0</v>
      </c>
    </row>
    <row r="11" spans="1:7" ht="27.75" customHeight="1" x14ac:dyDescent="0.25">
      <c r="A11" s="16" t="s">
        <v>11</v>
      </c>
      <c r="B11" s="17"/>
      <c r="C11" s="17"/>
      <c r="D11" s="19"/>
    </row>
    <row r="12" spans="1:7" ht="48.75" customHeight="1" x14ac:dyDescent="0.25">
      <c r="A12" s="39" t="s">
        <v>70</v>
      </c>
      <c r="B12" s="21">
        <v>15</v>
      </c>
      <c r="C12" s="22"/>
      <c r="D12" s="14">
        <f t="shared" ref="D12:D22" si="0">B12*C12</f>
        <v>0</v>
      </c>
    </row>
    <row r="13" spans="1:7" ht="27.75" customHeight="1" x14ac:dyDescent="0.25">
      <c r="A13" s="23" t="s">
        <v>12</v>
      </c>
      <c r="B13" s="21">
        <v>5</v>
      </c>
      <c r="C13" s="22"/>
      <c r="D13" s="14">
        <f t="shared" si="0"/>
        <v>0</v>
      </c>
    </row>
    <row r="14" spans="1:7" ht="27.75" customHeight="1" x14ac:dyDescent="0.25">
      <c r="A14" s="20" t="s">
        <v>13</v>
      </c>
      <c r="B14" s="21">
        <v>4</v>
      </c>
      <c r="C14" s="22"/>
      <c r="D14" s="14">
        <f t="shared" si="0"/>
        <v>0</v>
      </c>
    </row>
    <row r="15" spans="1:7" ht="27.75" customHeight="1" x14ac:dyDescent="0.25">
      <c r="A15" s="20" t="s">
        <v>14</v>
      </c>
      <c r="B15" s="21">
        <v>2</v>
      </c>
      <c r="C15" s="22"/>
      <c r="D15" s="14">
        <f t="shared" si="0"/>
        <v>0</v>
      </c>
    </row>
    <row r="16" spans="1:7" ht="27.75" customHeight="1" x14ac:dyDescent="0.25">
      <c r="A16" s="20" t="s">
        <v>15</v>
      </c>
      <c r="B16" s="21">
        <v>6</v>
      </c>
      <c r="C16" s="22"/>
      <c r="D16" s="14">
        <f t="shared" si="0"/>
        <v>0</v>
      </c>
    </row>
    <row r="17" spans="1:4" ht="27.75" customHeight="1" x14ac:dyDescent="0.25">
      <c r="A17" s="24" t="s">
        <v>16</v>
      </c>
      <c r="B17" s="25">
        <v>5</v>
      </c>
      <c r="C17" s="26"/>
      <c r="D17" s="14">
        <f t="shared" si="0"/>
        <v>0</v>
      </c>
    </row>
    <row r="18" spans="1:4" ht="27.75" customHeight="1" x14ac:dyDescent="0.25">
      <c r="A18" s="24" t="s">
        <v>17</v>
      </c>
      <c r="B18" s="25">
        <v>2</v>
      </c>
      <c r="C18" s="26"/>
      <c r="D18" s="14">
        <f t="shared" si="0"/>
        <v>0</v>
      </c>
    </row>
    <row r="19" spans="1:4" ht="27.75" customHeight="1" x14ac:dyDescent="0.25">
      <c r="A19" s="24" t="s">
        <v>18</v>
      </c>
      <c r="B19" s="25">
        <v>2</v>
      </c>
      <c r="C19" s="26"/>
      <c r="D19" s="14">
        <f t="shared" si="0"/>
        <v>0</v>
      </c>
    </row>
    <row r="20" spans="1:4" ht="27.75" customHeight="1" x14ac:dyDescent="0.25">
      <c r="A20" s="24" t="s">
        <v>19</v>
      </c>
      <c r="B20" s="25">
        <v>4</v>
      </c>
      <c r="C20" s="26"/>
      <c r="D20" s="14">
        <f t="shared" si="0"/>
        <v>0</v>
      </c>
    </row>
    <row r="21" spans="1:4" ht="27.75" customHeight="1" thickTop="1" thickBot="1" x14ac:dyDescent="0.3">
      <c r="A21" s="24" t="s">
        <v>20</v>
      </c>
      <c r="B21" s="25">
        <v>10</v>
      </c>
      <c r="C21" s="26"/>
      <c r="D21" s="14">
        <f t="shared" si="0"/>
        <v>0</v>
      </c>
    </row>
    <row r="22" spans="1:4" ht="27.75" customHeight="1" thickTop="1" thickBot="1" x14ac:dyDescent="0.3">
      <c r="A22" s="20" t="s">
        <v>21</v>
      </c>
      <c r="B22" s="21">
        <v>10</v>
      </c>
      <c r="C22" s="26"/>
      <c r="D22" s="14">
        <f t="shared" si="0"/>
        <v>0</v>
      </c>
    </row>
    <row r="23" spans="1:4" ht="27.75" customHeight="1" thickTop="1" thickBot="1" x14ac:dyDescent="0.3">
      <c r="A23" s="27" t="s">
        <v>80</v>
      </c>
      <c r="B23" s="28"/>
      <c r="C23" s="28"/>
      <c r="D23" s="29">
        <f>IF((SUM(D24:D25))&gt;=50,"50",(SUM(D24:D25)))</f>
        <v>0</v>
      </c>
    </row>
    <row r="24" spans="1:4" ht="27.75" customHeight="1" x14ac:dyDescent="0.25">
      <c r="A24" s="20" t="s">
        <v>71</v>
      </c>
      <c r="B24" s="21">
        <v>10</v>
      </c>
      <c r="C24" s="22"/>
      <c r="D24" s="30">
        <f>C24*B24</f>
        <v>0</v>
      </c>
    </row>
    <row r="25" spans="1:4" ht="27.75" customHeight="1" x14ac:dyDescent="0.25">
      <c r="A25" s="20" t="s">
        <v>81</v>
      </c>
      <c r="B25" s="21">
        <v>8</v>
      </c>
      <c r="C25" s="22"/>
      <c r="D25" s="30">
        <f>C25*B25</f>
        <v>0</v>
      </c>
    </row>
    <row r="26" spans="1:4" ht="27.75" customHeight="1" x14ac:dyDescent="0.25">
      <c r="A26" s="27" t="s">
        <v>78</v>
      </c>
      <c r="B26" s="1"/>
      <c r="C26" s="1"/>
      <c r="D26" s="1">
        <f>IF((SUM(D27:D50))&gt;=300,"300",(SUM(D27:D50)))</f>
        <v>0</v>
      </c>
    </row>
    <row r="27" spans="1:4" ht="27.75" customHeight="1" thickTop="1" thickBot="1" x14ac:dyDescent="0.3">
      <c r="A27" s="16" t="s">
        <v>79</v>
      </c>
      <c r="B27" s="31"/>
      <c r="C27" s="31"/>
      <c r="D27" s="32"/>
    </row>
    <row r="28" spans="1:4" ht="27.75" customHeight="1" thickTop="1" thickBot="1" x14ac:dyDescent="0.3">
      <c r="A28" s="20" t="s">
        <v>72</v>
      </c>
      <c r="B28" s="21">
        <v>50</v>
      </c>
      <c r="C28" s="22"/>
      <c r="D28" s="30">
        <f>(C28*B28)</f>
        <v>0</v>
      </c>
    </row>
    <row r="29" spans="1:4" ht="27.75" customHeight="1" thickTop="1" thickBot="1" x14ac:dyDescent="0.3">
      <c r="A29" s="20" t="s">
        <v>73</v>
      </c>
      <c r="B29" s="21">
        <v>40</v>
      </c>
      <c r="C29" s="22"/>
      <c r="D29" s="30">
        <f t="shared" ref="D29:D31" si="1">(C29*B29)</f>
        <v>0</v>
      </c>
    </row>
    <row r="30" spans="1:4" ht="27.75" customHeight="1" thickTop="1" thickBot="1" x14ac:dyDescent="0.3">
      <c r="A30" s="20" t="s">
        <v>74</v>
      </c>
      <c r="B30" s="21">
        <v>30</v>
      </c>
      <c r="C30" s="22"/>
      <c r="D30" s="30">
        <f t="shared" si="1"/>
        <v>0</v>
      </c>
    </row>
    <row r="31" spans="1:4" ht="27.75" customHeight="1" thickTop="1" thickBot="1" x14ac:dyDescent="0.3">
      <c r="A31" s="20" t="s">
        <v>75</v>
      </c>
      <c r="B31" s="21">
        <v>25</v>
      </c>
      <c r="C31" s="22"/>
      <c r="D31" s="30">
        <f t="shared" si="1"/>
        <v>0</v>
      </c>
    </row>
    <row r="32" spans="1:4" ht="27.75" customHeight="1" thickTop="1" thickBot="1" x14ac:dyDescent="0.3">
      <c r="A32" s="20" t="s">
        <v>76</v>
      </c>
      <c r="B32" s="21">
        <v>20</v>
      </c>
      <c r="C32" s="22"/>
      <c r="D32" s="30">
        <f>(C32*B32)</f>
        <v>0</v>
      </c>
    </row>
    <row r="33" spans="1:4" ht="27.75" customHeight="1" x14ac:dyDescent="0.25">
      <c r="A33" s="20" t="s">
        <v>22</v>
      </c>
      <c r="B33" s="21">
        <v>10</v>
      </c>
      <c r="C33" s="22"/>
      <c r="D33" s="30">
        <f>(C33*B33)</f>
        <v>0</v>
      </c>
    </row>
    <row r="34" spans="1:4" ht="27.75" customHeight="1" x14ac:dyDescent="0.25">
      <c r="A34" s="16" t="s">
        <v>23</v>
      </c>
      <c r="B34" s="31"/>
      <c r="C34" s="31"/>
      <c r="D34" s="33"/>
    </row>
    <row r="35" spans="1:4" ht="27.75" customHeight="1" x14ac:dyDescent="0.25">
      <c r="A35" s="20" t="s">
        <v>24</v>
      </c>
      <c r="B35" s="21">
        <v>30</v>
      </c>
      <c r="C35" s="22"/>
      <c r="D35" s="30">
        <f t="shared" ref="D35:D40" si="2">(C35*B35)</f>
        <v>0</v>
      </c>
    </row>
    <row r="36" spans="1:4" ht="27.75" customHeight="1" x14ac:dyDescent="0.25">
      <c r="A36" s="20" t="s">
        <v>25</v>
      </c>
      <c r="B36" s="21">
        <v>25</v>
      </c>
      <c r="C36" s="22"/>
      <c r="D36" s="30">
        <f t="shared" si="2"/>
        <v>0</v>
      </c>
    </row>
    <row r="37" spans="1:4" ht="27.75" customHeight="1" x14ac:dyDescent="0.25">
      <c r="A37" s="20" t="s">
        <v>26</v>
      </c>
      <c r="B37" s="21">
        <v>20</v>
      </c>
      <c r="C37" s="22"/>
      <c r="D37" s="30">
        <f t="shared" si="2"/>
        <v>0</v>
      </c>
    </row>
    <row r="38" spans="1:4" ht="27.75" customHeight="1" x14ac:dyDescent="0.25">
      <c r="A38" s="20" t="s">
        <v>27</v>
      </c>
      <c r="B38" s="21">
        <v>10</v>
      </c>
      <c r="C38" s="22"/>
      <c r="D38" s="30">
        <f t="shared" si="2"/>
        <v>0</v>
      </c>
    </row>
    <row r="39" spans="1:4" ht="27.75" customHeight="1" x14ac:dyDescent="0.25">
      <c r="A39" s="20" t="s">
        <v>28</v>
      </c>
      <c r="B39" s="21">
        <v>20</v>
      </c>
      <c r="C39" s="22"/>
      <c r="D39" s="30">
        <f t="shared" si="2"/>
        <v>0</v>
      </c>
    </row>
    <row r="40" spans="1:4" ht="27.75" customHeight="1" x14ac:dyDescent="0.25">
      <c r="A40" s="20" t="s">
        <v>29</v>
      </c>
      <c r="B40" s="21">
        <v>10</v>
      </c>
      <c r="C40" s="22"/>
      <c r="D40" s="30">
        <f t="shared" si="2"/>
        <v>0</v>
      </c>
    </row>
    <row r="41" spans="1:4" ht="27.75" customHeight="1" x14ac:dyDescent="0.25">
      <c r="A41" s="16" t="s">
        <v>30</v>
      </c>
      <c r="B41" s="31"/>
      <c r="C41" s="31"/>
      <c r="D41" s="33"/>
    </row>
    <row r="42" spans="1:4" ht="27.75" customHeight="1" x14ac:dyDescent="0.25">
      <c r="A42" s="20" t="s">
        <v>31</v>
      </c>
      <c r="B42" s="21">
        <v>10</v>
      </c>
      <c r="C42" s="22"/>
      <c r="D42" s="30">
        <f t="shared" ref="D42:D50" si="3">(C42*B42)</f>
        <v>0</v>
      </c>
    </row>
    <row r="43" spans="1:4" ht="27.75" customHeight="1" x14ac:dyDescent="0.25">
      <c r="A43" s="20" t="s">
        <v>32</v>
      </c>
      <c r="B43" s="21">
        <v>8</v>
      </c>
      <c r="C43" s="22"/>
      <c r="D43" s="30">
        <f t="shared" si="3"/>
        <v>0</v>
      </c>
    </row>
    <row r="44" spans="1:4" ht="27.75" customHeight="1" x14ac:dyDescent="0.25">
      <c r="A44" s="20" t="s">
        <v>33</v>
      </c>
      <c r="B44" s="21">
        <v>6</v>
      </c>
      <c r="C44" s="22"/>
      <c r="D44" s="30">
        <f t="shared" si="3"/>
        <v>0</v>
      </c>
    </row>
    <row r="45" spans="1:4" ht="27.75" customHeight="1" x14ac:dyDescent="0.25">
      <c r="A45" s="20" t="s">
        <v>34</v>
      </c>
      <c r="B45" s="21">
        <v>8</v>
      </c>
      <c r="C45" s="22"/>
      <c r="D45" s="30">
        <f t="shared" si="3"/>
        <v>0</v>
      </c>
    </row>
    <row r="46" spans="1:4" ht="27.75" customHeight="1" x14ac:dyDescent="0.25">
      <c r="A46" s="20" t="s">
        <v>35</v>
      </c>
      <c r="B46" s="21">
        <v>6</v>
      </c>
      <c r="C46" s="22"/>
      <c r="D46" s="30">
        <f t="shared" si="3"/>
        <v>0</v>
      </c>
    </row>
    <row r="47" spans="1:4" ht="27.75" customHeight="1" x14ac:dyDescent="0.25">
      <c r="A47" s="20" t="s">
        <v>36</v>
      </c>
      <c r="B47" s="21">
        <v>4</v>
      </c>
      <c r="C47" s="22"/>
      <c r="D47" s="30">
        <f t="shared" si="3"/>
        <v>0</v>
      </c>
    </row>
    <row r="48" spans="1:4" ht="27.75" customHeight="1" x14ac:dyDescent="0.25">
      <c r="A48" s="20" t="s">
        <v>37</v>
      </c>
      <c r="B48" s="21">
        <v>6</v>
      </c>
      <c r="C48" s="22"/>
      <c r="D48" s="30">
        <f t="shared" si="3"/>
        <v>0</v>
      </c>
    </row>
    <row r="49" spans="1:4" ht="27.75" customHeight="1" x14ac:dyDescent="0.25">
      <c r="A49" s="20" t="s">
        <v>38</v>
      </c>
      <c r="B49" s="21">
        <v>4</v>
      </c>
      <c r="C49" s="22"/>
      <c r="D49" s="30">
        <f t="shared" si="3"/>
        <v>0</v>
      </c>
    </row>
    <row r="50" spans="1:4" ht="27.75" customHeight="1" x14ac:dyDescent="0.25">
      <c r="A50" s="20" t="s">
        <v>39</v>
      </c>
      <c r="B50" s="21">
        <v>2</v>
      </c>
      <c r="C50" s="22"/>
      <c r="D50" s="30">
        <f t="shared" si="3"/>
        <v>0</v>
      </c>
    </row>
    <row r="51" spans="1:4" ht="27.75" customHeight="1" thickTop="1" thickBot="1" x14ac:dyDescent="0.3">
      <c r="A51" s="27" t="s">
        <v>77</v>
      </c>
      <c r="B51" s="34"/>
      <c r="C51" s="28"/>
      <c r="D51" s="1">
        <f>IF((SUM(D52:D55))&gt;=25,"25",(SUM(D52:D55)))</f>
        <v>0</v>
      </c>
    </row>
    <row r="52" spans="1:4" ht="27.75" customHeight="1" thickTop="1" thickBot="1" x14ac:dyDescent="0.3">
      <c r="A52" s="20" t="s">
        <v>40</v>
      </c>
      <c r="B52" s="21">
        <v>5</v>
      </c>
      <c r="C52" s="22"/>
      <c r="D52" s="30">
        <f>(C52*B52)</f>
        <v>0</v>
      </c>
    </row>
    <row r="53" spans="1:4" ht="27.75" customHeight="1" thickTop="1" thickBot="1" x14ac:dyDescent="0.3">
      <c r="A53" s="20" t="s">
        <v>41</v>
      </c>
      <c r="B53" s="21">
        <v>10</v>
      </c>
      <c r="C53" s="22"/>
      <c r="D53" s="30">
        <f>(C53*B53)</f>
        <v>0</v>
      </c>
    </row>
    <row r="54" spans="1:4" ht="27.75" customHeight="1" x14ac:dyDescent="0.25">
      <c r="A54" s="20" t="s">
        <v>42</v>
      </c>
      <c r="B54" s="21">
        <v>15</v>
      </c>
      <c r="C54" s="22"/>
      <c r="D54" s="30">
        <f>(C54*B54)</f>
        <v>0</v>
      </c>
    </row>
    <row r="55" spans="1:4" ht="27.75" customHeight="1" x14ac:dyDescent="0.25">
      <c r="A55" s="20" t="s">
        <v>43</v>
      </c>
      <c r="B55" s="21">
        <v>10</v>
      </c>
      <c r="C55" s="22"/>
      <c r="D55" s="30">
        <f>(C55*B55)</f>
        <v>0</v>
      </c>
    </row>
    <row r="56" spans="1:4" ht="27.75" customHeight="1" x14ac:dyDescent="0.25">
      <c r="A56" s="27" t="s">
        <v>82</v>
      </c>
      <c r="B56" s="34"/>
      <c r="C56" s="28"/>
      <c r="D56" s="1">
        <f>IF((SUM(D57:D63))&gt;=50,"50",(SUM(D57:D63)))</f>
        <v>0</v>
      </c>
    </row>
    <row r="57" spans="1:4" ht="27.75" customHeight="1" x14ac:dyDescent="0.25">
      <c r="A57" s="16" t="s">
        <v>44</v>
      </c>
      <c r="B57" s="20"/>
      <c r="C57" s="31"/>
      <c r="D57" s="33"/>
    </row>
    <row r="58" spans="1:4" ht="27.75" customHeight="1" x14ac:dyDescent="0.25">
      <c r="A58" s="20" t="s">
        <v>45</v>
      </c>
      <c r="B58" s="21">
        <v>5</v>
      </c>
      <c r="C58" s="22"/>
      <c r="D58" s="30">
        <f>(C58*B58)</f>
        <v>0</v>
      </c>
    </row>
    <row r="59" spans="1:4" ht="27.75" customHeight="1" x14ac:dyDescent="0.25">
      <c r="A59" s="16" t="s">
        <v>46</v>
      </c>
      <c r="B59" s="31"/>
      <c r="C59" s="31"/>
      <c r="D59" s="33"/>
    </row>
    <row r="60" spans="1:4" ht="27.75" customHeight="1" x14ac:dyDescent="0.25">
      <c r="A60" s="20" t="s">
        <v>47</v>
      </c>
      <c r="B60" s="21">
        <v>25</v>
      </c>
      <c r="C60" s="22"/>
      <c r="D60" s="30">
        <f>(C60*B60)</f>
        <v>0</v>
      </c>
    </row>
    <row r="61" spans="1:4" ht="27.75" customHeight="1" x14ac:dyDescent="0.25">
      <c r="A61" s="20" t="s">
        <v>48</v>
      </c>
      <c r="B61" s="21">
        <v>25</v>
      </c>
      <c r="C61" s="22"/>
      <c r="D61" s="30">
        <f>(C61*B61)</f>
        <v>0</v>
      </c>
    </row>
    <row r="62" spans="1:4" ht="27.75" customHeight="1" x14ac:dyDescent="0.25">
      <c r="A62" s="20" t="s">
        <v>49</v>
      </c>
      <c r="B62" s="21">
        <v>20</v>
      </c>
      <c r="C62" s="22"/>
      <c r="D62" s="30">
        <f>(C62*B62)</f>
        <v>0</v>
      </c>
    </row>
    <row r="63" spans="1:4" ht="27.75" customHeight="1" x14ac:dyDescent="0.25">
      <c r="A63" s="20" t="s">
        <v>50</v>
      </c>
      <c r="B63" s="21">
        <v>20</v>
      </c>
      <c r="C63" s="22"/>
      <c r="D63" s="30">
        <f>(C63*B63)</f>
        <v>0</v>
      </c>
    </row>
    <row r="64" spans="1:4" ht="38.25" customHeight="1" x14ac:dyDescent="0.25">
      <c r="A64" s="35" t="s">
        <v>51</v>
      </c>
      <c r="B64" s="36"/>
      <c r="C64" s="36"/>
      <c r="D64" s="37">
        <f>IF((SUM(D65:D77))&gt;=50,"50",(SUM(D65:D77)))</f>
        <v>0</v>
      </c>
    </row>
    <row r="65" spans="1:4" ht="27.75" customHeight="1" x14ac:dyDescent="0.25">
      <c r="A65" s="20" t="s">
        <v>52</v>
      </c>
      <c r="B65" s="21">
        <v>10</v>
      </c>
      <c r="C65" s="22"/>
      <c r="D65" s="30">
        <f t="shared" ref="D65:D77" si="4">(C65*B65)</f>
        <v>0</v>
      </c>
    </row>
    <row r="66" spans="1:4" ht="27.75" customHeight="1" x14ac:dyDescent="0.25">
      <c r="A66" s="20" t="s">
        <v>53</v>
      </c>
      <c r="B66" s="21">
        <v>9</v>
      </c>
      <c r="C66" s="22"/>
      <c r="D66" s="30">
        <f t="shared" si="4"/>
        <v>0</v>
      </c>
    </row>
    <row r="67" spans="1:4" ht="27.75" customHeight="1" x14ac:dyDescent="0.25">
      <c r="A67" s="20" t="s">
        <v>54</v>
      </c>
      <c r="B67" s="21">
        <v>8</v>
      </c>
      <c r="C67" s="22"/>
      <c r="D67" s="30">
        <f t="shared" si="4"/>
        <v>0</v>
      </c>
    </row>
    <row r="68" spans="1:4" ht="27.75" customHeight="1" x14ac:dyDescent="0.25">
      <c r="A68" s="24" t="s">
        <v>55</v>
      </c>
      <c r="B68" s="25">
        <v>8</v>
      </c>
      <c r="C68" s="22"/>
      <c r="D68" s="30">
        <f t="shared" si="4"/>
        <v>0</v>
      </c>
    </row>
    <row r="69" spans="1:4" ht="27.75" customHeight="1" x14ac:dyDescent="0.25">
      <c r="A69" s="20" t="s">
        <v>56</v>
      </c>
      <c r="B69" s="21">
        <v>12</v>
      </c>
      <c r="C69" s="22"/>
      <c r="D69" s="30">
        <f t="shared" si="4"/>
        <v>0</v>
      </c>
    </row>
    <row r="70" spans="1:4" ht="27.75" customHeight="1" x14ac:dyDescent="0.25">
      <c r="A70" s="20" t="s">
        <v>57</v>
      </c>
      <c r="B70" s="21">
        <v>10</v>
      </c>
      <c r="C70" s="22"/>
      <c r="D70" s="30">
        <f t="shared" si="4"/>
        <v>0</v>
      </c>
    </row>
    <row r="71" spans="1:4" ht="27.75" customHeight="1" x14ac:dyDescent="0.25">
      <c r="A71" s="20" t="s">
        <v>58</v>
      </c>
      <c r="B71" s="21">
        <v>6</v>
      </c>
      <c r="C71" s="22"/>
      <c r="D71" s="30">
        <f t="shared" si="4"/>
        <v>0</v>
      </c>
    </row>
    <row r="72" spans="1:4" ht="27.75" customHeight="1" x14ac:dyDescent="0.25">
      <c r="A72" s="20" t="s">
        <v>59</v>
      </c>
      <c r="B72" s="21">
        <v>5</v>
      </c>
      <c r="C72" s="22"/>
      <c r="D72" s="30">
        <f t="shared" si="4"/>
        <v>0</v>
      </c>
    </row>
    <row r="73" spans="1:4" ht="27.75" customHeight="1" x14ac:dyDescent="0.25">
      <c r="A73" s="20" t="s">
        <v>60</v>
      </c>
      <c r="B73" s="21">
        <v>4</v>
      </c>
      <c r="C73" s="22"/>
      <c r="D73" s="30">
        <f t="shared" si="4"/>
        <v>0</v>
      </c>
    </row>
    <row r="74" spans="1:4" ht="27.75" customHeight="1" x14ac:dyDescent="0.25">
      <c r="A74" s="20" t="s">
        <v>61</v>
      </c>
      <c r="B74" s="21">
        <v>3</v>
      </c>
      <c r="C74" s="22"/>
      <c r="D74" s="30">
        <f t="shared" si="4"/>
        <v>0</v>
      </c>
    </row>
    <row r="75" spans="1:4" ht="27.75" customHeight="1" x14ac:dyDescent="0.25">
      <c r="A75" s="20" t="s">
        <v>62</v>
      </c>
      <c r="B75" s="21">
        <v>3</v>
      </c>
      <c r="C75" s="22"/>
      <c r="D75" s="30">
        <f t="shared" si="4"/>
        <v>0</v>
      </c>
    </row>
    <row r="76" spans="1:4" ht="27.75" customHeight="1" x14ac:dyDescent="0.25">
      <c r="A76" s="20" t="s">
        <v>63</v>
      </c>
      <c r="B76" s="21">
        <v>2</v>
      </c>
      <c r="C76" s="22"/>
      <c r="D76" s="30">
        <f t="shared" si="4"/>
        <v>0</v>
      </c>
    </row>
    <row r="77" spans="1:4" ht="27.75" customHeight="1" x14ac:dyDescent="0.25">
      <c r="A77" s="20" t="s">
        <v>64</v>
      </c>
      <c r="B77" s="21">
        <v>1</v>
      </c>
      <c r="C77" s="22"/>
      <c r="D77" s="30">
        <f t="shared" si="4"/>
        <v>0</v>
      </c>
    </row>
    <row r="78" spans="1:4" ht="27.75" customHeight="1" x14ac:dyDescent="0.25">
      <c r="A78" s="35" t="s">
        <v>65</v>
      </c>
      <c r="B78" s="36"/>
      <c r="C78" s="36"/>
      <c r="D78" s="37">
        <f>IF((SUM(D79:D81))&gt;=25,"25",(SUM(D79:D81)))</f>
        <v>0</v>
      </c>
    </row>
    <row r="79" spans="1:4" ht="27.75" customHeight="1" x14ac:dyDescent="0.25">
      <c r="A79" s="20" t="s">
        <v>66</v>
      </c>
      <c r="B79" s="21">
        <v>20</v>
      </c>
      <c r="C79" s="22"/>
      <c r="D79" s="30">
        <f>(C79*B79)</f>
        <v>0</v>
      </c>
    </row>
    <row r="80" spans="1:4" ht="27.75" customHeight="1" x14ac:dyDescent="0.25">
      <c r="A80" s="20" t="s">
        <v>67</v>
      </c>
      <c r="B80" s="21">
        <v>15</v>
      </c>
      <c r="C80" s="22"/>
      <c r="D80" s="30">
        <f>(C80*B80)</f>
        <v>0</v>
      </c>
    </row>
    <row r="81" spans="1:4" ht="27.75" customHeight="1" x14ac:dyDescent="0.25">
      <c r="A81" s="20" t="s">
        <v>68</v>
      </c>
      <c r="B81" s="21">
        <v>10</v>
      </c>
      <c r="C81" s="22"/>
      <c r="D81" s="30">
        <f>(C81*B81)</f>
        <v>0</v>
      </c>
    </row>
    <row r="82" spans="1:4" ht="27.75" customHeight="1" x14ac:dyDescent="0.25">
      <c r="A82" s="41" t="s">
        <v>69</v>
      </c>
      <c r="B82" s="41"/>
      <c r="C82" s="41"/>
      <c r="D82" s="29">
        <f>SUM(D3+D23+D26+D51+D56+D64+D78)</f>
        <v>0</v>
      </c>
    </row>
  </sheetData>
  <mergeCells count="2">
    <mergeCell ref="A1:D1"/>
    <mergeCell ref="A82:C82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9" scale="96" firstPageNumber="0" fitToHeight="0" orientation="portrait" verticalDpi="0" r:id="rId1"/>
  <rowBreaks count="3" manualBreakCount="3">
    <brk id="25" max="16383" man="1"/>
    <brk id="50" max="16383" man="1"/>
    <brk id="6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NPCA 2013-2017</vt:lpstr>
      <vt:lpstr>'NPCA 2013-2017'!Area_de_impressao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BRUX</dc:creator>
  <cp:lastModifiedBy>Usuário</cp:lastModifiedBy>
  <cp:revision>2</cp:revision>
  <cp:lastPrinted>2017-08-17T06:03:37Z</cp:lastPrinted>
  <dcterms:created xsi:type="dcterms:W3CDTF">2014-06-04T19:56:53Z</dcterms:created>
  <dcterms:modified xsi:type="dcterms:W3CDTF">2018-11-12T19:14:16Z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